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3\"/>
    </mc:Choice>
  </mc:AlternateContent>
  <xr:revisionPtr revIDLastSave="0" documentId="13_ncr:1_{B3C73367-86DF-4D7D-A302-C4661C19FFEE}" xr6:coauthVersionLast="47" xr6:coauthVersionMax="47" xr10:uidLastSave="{00000000-0000-0000-0000-000000000000}"/>
  <bookViews>
    <workbookView xWindow="-120" yWindow="-120" windowWidth="29040" windowHeight="15720" tabRatio="809" firstSheet="1" activeTab="2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By Area" sheetId="8" r:id="rId5"/>
    <sheet name="S_Inc_Exp1" sheetId="11" r:id="rId6"/>
    <sheet name="S_Inc_Exp2" sheetId="12" r:id="rId7"/>
    <sheet name="S_PMPM" sheetId="13" r:id="rId8"/>
    <sheet name="Module1" sheetId="15" state="veryHidden" r:id="rId9"/>
  </sheets>
  <definedNames>
    <definedName name="_xlnm.Database" localSheetId="3">Div!$B$3:$S$17</definedName>
    <definedName name="_xlnm.Database">#REF!</definedName>
    <definedName name="DateName">Titles!$A$9</definedName>
    <definedName name="Division_Headings" localSheetId="3">Div!$A$2:$S$2</definedName>
    <definedName name="DivNbr">'By Area'!$DE$1:$DF$29</definedName>
    <definedName name="HMO_Single_Provider_Names" localSheetId="4">'By Area'!$C$1:$S$1</definedName>
    <definedName name="INCOME_STATEMENT_DATA_Admin_Other_Expense" localSheetId="5">S_Inc_Exp1!$AB$1:$AF$3</definedName>
    <definedName name="INCOME_STATEMENT_DATA_Commercial_Risk_Ending_Enrollment" localSheetId="6">S_Inc_Exp2!$C$1:$G$3</definedName>
    <definedName name="INCOME_STATEMENT_DATA_Commercial_Risk_Member_Months" localSheetId="6">S_Inc_Exp2!$H$1:$L$3</definedName>
    <definedName name="INCOME_STATEMENT_DATA_Commercial_Risk_Premiums" localSheetId="5">S_Inc_Exp1!$C$1:$G$3</definedName>
    <definedName name="INCOME_STATEMENT_DATA_Cumulative_Member_Months" localSheetId="5">S_Inc_Exp1!$BF$1:$BJ$3</definedName>
    <definedName name="INCOME_STATEMENT_DATA_Ending_Enrollment_Less_Provider_HMO" localSheetId="6">S_Inc_Exp2!$AG$1:$AK$3</definedName>
    <definedName name="INCOME_STATEMENT_DATA_Income_After_taxes" localSheetId="5">S_Inc_Exp1!$AQ$1:$AU$3</definedName>
    <definedName name="INCOME_STATEMENT_DATA_Income_before_Taxes" localSheetId="5">S_Inc_Exp1!$AL$1:$AP$3</definedName>
    <definedName name="INCOME_STATEMENT_DATA_Medical_Hospital_Expense" localSheetId="5">S_Inc_Exp1!$W$1:$AA$3</definedName>
    <definedName name="INCOME_STATEMENT_DATA_Member_Months_Less_Prvider_HMO" localSheetId="6">S_Inc_Exp2!$AL$1:$AP$3</definedName>
    <definedName name="INCOME_STATEMENT_DATA_Provider_Ending_Enrollment" localSheetId="6">S_Inc_Exp2!$R$1:$V$3</definedName>
    <definedName name="INCOME_STATEMENT_DATA_Provider_Member_Months" localSheetId="6">S_Inc_Exp2!$W$1:$AA$3</definedName>
    <definedName name="INCOME_STATEMENT_DATA_Risk_Revenue" localSheetId="5">S_Inc_Exp1!$M$1:$Q$3</definedName>
    <definedName name="INCOME_STATEMENT_DATA_Total_Ending_Enrollment" localSheetId="5">S_Inc_Exp1!$BA$1:$BE$3</definedName>
    <definedName name="INCOME_STATEMENT_DATA_Total_Expenses" localSheetId="5">S_Inc_Exp1!$AG$1:$AK$3</definedName>
    <definedName name="INCOME_STATEMENT_DATA_Total_Other_revenue" localSheetId="5">S_Inc_Exp1!$H$1:$L$3</definedName>
    <definedName name="INCOME_STATEMENT_DATA_Total_Revenue" localSheetId="5">S_Inc_Exp1!$R$1:$V$3</definedName>
    <definedName name="INCOME_STATEMENT_DATA_YTD_Member_Months" localSheetId="5">S_Inc_Exp1!$BK$1:$BO$3</definedName>
    <definedName name="INCOME_STATEMENT_DATA_YTD_Member_Months_Less_Provider_HMO" localSheetId="6">S_Inc_Exp2!$AQ$1:$AU$3</definedName>
    <definedName name="INCOME_STATEMENT_DATA_YTD_Provider_Member_Months" localSheetId="6">S_Inc_Exp2!$AB$1:$AF$3</definedName>
    <definedName name="INCOME_STATEMENT_DATA_YTD_Risk_Member_Months" localSheetId="6">S_Inc_Exp2!$M$1:$Q$3</definedName>
    <definedName name="INCOME_STATEMENT_DATA_YTDNet_Income_After_Taxes" localSheetId="5">S_Inc_Exp1!$AV$1:$AZ$3</definedName>
    <definedName name="PER_MEMBER_PER_MONTH_PMPM_Admin_Other_Expense" localSheetId="7">S_PMPM!$R$1:$V$3</definedName>
    <definedName name="PER_MEMBER_PER_MONTH_PMPM_Commercial_Risk_Premiums" localSheetId="7">S_PMPM!$C$1:$G$3</definedName>
    <definedName name="PER_MEMBER_PER_MONTH_PMPM_Medical_Hospital_Expense" localSheetId="7">S_PMPM!$M$1:$Q$3</definedName>
    <definedName name="PER_MEMBER_PER_MONTH_PMPM_Net_Income_after_Taxes" localSheetId="7">S_PMPM!$AG$1:$AK$3</definedName>
    <definedName name="PER_MEMBER_PER_MONTH_PMPM_net_Income_Before_Taxes" localSheetId="7">S_PMPM!$AB$1:$AF$3</definedName>
    <definedName name="PER_MEMBER_PER_MONTH_PMPM_Total_Expenses" localSheetId="7">S_PMPM!$W$1:$AA$3</definedName>
    <definedName name="PER_MEMBER_PER_MONTH_PMPM_Total_revenue" localSheetId="7">S_PMPM!$H$1:$L$3</definedName>
    <definedName name="PER_MEMBER_PER_MONTH_PMPM_YTDNet_Income_After_Taxes" localSheetId="7">S_PMPM!$AL$1:$AP$3</definedName>
    <definedName name="_xlnm.Print_Area" localSheetId="4">'By Area'!$C$3:$S$110</definedName>
    <definedName name="_xlnm.Print_Area" localSheetId="3">Div!$A$3:$R$17</definedName>
    <definedName name="_xlnm.Print_Area" localSheetId="2">Index!$A$1:$M$27</definedName>
    <definedName name="_xlnm.Print_Area" localSheetId="5">S_Inc_Exp1!$C$1:$BO$25</definedName>
    <definedName name="_xlnm.Print_Area" localSheetId="6">S_Inc_Exp2!$C$1:$AU$25</definedName>
    <definedName name="_xlnm.Print_Area" localSheetId="7">S_PMPM!$C$1:$AP$25</definedName>
    <definedName name="_xlnm.Print_Area" localSheetId="1">Titles!$A$2:$K$7</definedName>
    <definedName name="_xlnm.Print_Titles" localSheetId="4">'By Area'!$A:$A,'By Area'!$1:$3</definedName>
    <definedName name="_xlnm.Print_Titles" localSheetId="3">Div!$A:$C,Div!$2:$2</definedName>
    <definedName name="_xlnm.Print_Titles" localSheetId="5">S_Inc_Exp1!$A:$B,S_Inc_Exp1!$1:$3</definedName>
    <definedName name="_xlnm.Print_Titles" localSheetId="6">S_Inc_Exp2!$A:$B,S_Inc_Exp2!$1:$6</definedName>
    <definedName name="_xlnm.Print_Titles" localSheetId="7">S_PMPM!$A:$B,S_PMPM!$1:$2</definedName>
    <definedName name="PrintMe">#REF!</definedName>
    <definedName name="Whi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6" i="1" s="1"/>
  <c r="DE2" i="8" l="1"/>
  <c r="DE3" i="8" s="1"/>
  <c r="DE4" i="8" s="1"/>
  <c r="DE5" i="8" s="1"/>
  <c r="DE11" i="8" s="1"/>
  <c r="DE19" i="8" s="1"/>
  <c r="DE20" i="8" s="1"/>
  <c r="DE21" i="8" s="1"/>
  <c r="DE22" i="8" s="1"/>
  <c r="DE23" i="8" s="1"/>
  <c r="DE24" i="8" s="1"/>
  <c r="DE25" i="8" s="1"/>
  <c r="DE26" i="8" s="1"/>
  <c r="DE27" i="8" s="1"/>
  <c r="DE28" i="8" s="1"/>
  <c r="DF2" i="8"/>
  <c r="DF3" i="8" s="1"/>
  <c r="DF4" i="8" s="1"/>
  <c r="DF5" i="8" s="1"/>
  <c r="DF11" i="8" s="1"/>
  <c r="DF19" i="8" s="1"/>
  <c r="DF20" i="8" s="1"/>
  <c r="DF21" i="8" s="1"/>
  <c r="DF22" i="8" s="1"/>
  <c r="DF23" i="8" s="1"/>
  <c r="DF24" i="8" s="1"/>
  <c r="DF25" i="8" s="1"/>
  <c r="DF26" i="8" s="1"/>
  <c r="DF27" i="8" s="1"/>
  <c r="DF28" i="8" s="1"/>
  <c r="A3" i="2"/>
  <c r="A2" i="2"/>
  <c r="A1" i="2"/>
  <c r="H6" i="2"/>
  <c r="A29" i="2" l="1"/>
  <c r="B26" i="2" s="1"/>
  <c r="A4" i="2"/>
</calcChain>
</file>

<file path=xl/sharedStrings.xml><?xml version="1.0" encoding="utf-8"?>
<sst xmlns="http://schemas.openxmlformats.org/spreadsheetml/2006/main" count="735" uniqueCount="158">
  <si>
    <t>TEXAS DEPARTMENT OF INSURANCE</t>
  </si>
  <si>
    <t>HEALTH MAINTENANCE ORGANIZATIONS</t>
  </si>
  <si>
    <t>SINGLE SERVICE</t>
  </si>
  <si>
    <t>FINANCIAL REPORT</t>
  </si>
  <si>
    <t>REPORT CONTENTS</t>
  </si>
  <si>
    <t>PAGE</t>
  </si>
  <si>
    <t/>
  </si>
  <si>
    <t xml:space="preserve">            Ending Enrollment</t>
  </si>
  <si>
    <t>INSTRUCTIONS:</t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</si>
  <si>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</si>
  <si>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</si>
  <si>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</si>
  <si>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</si>
  <si>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</si>
  <si>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</si>
  <si>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</si>
  <si>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</si>
  <si>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</si>
  <si>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</si>
  <si>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</si>
  <si>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</si>
  <si>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</si>
  <si>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</si>
  <si>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</si>
  <si>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</si>
  <si>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</si>
  <si>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</si>
  <si>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</si>
  <si>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</si>
  <si>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</si>
  <si>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</si>
  <si>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</si>
  <si>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</si>
  <si>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</si>
  <si>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DIVISION</t>
  </si>
  <si>
    <t xml:space="preserve"> </t>
  </si>
  <si>
    <t>Tot. Member Months (CP)</t>
  </si>
  <si>
    <t>Tot. Member Months (YTD)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</si>
  <si>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</si>
  <si>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</si>
  <si>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</si>
  <si>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</si>
  <si>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</si>
  <si>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</si>
  <si>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</si>
  <si>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</si>
  <si>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</si>
  <si>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</si>
  <si>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 xml:space="preserve">   Admin/Total Expenses (%)</t>
  </si>
  <si>
    <t xml:space="preserve">   TOTAL EXPENSES</t>
  </si>
  <si>
    <t>Before Tax Net Inc (CP)</t>
  </si>
  <si>
    <t>After Tax Net Inc (CP)</t>
  </si>
  <si>
    <t>Quarter</t>
  </si>
  <si>
    <t>INCOME STATEMENT DATA</t>
  </si>
  <si>
    <t>TOTAL REVENUE</t>
  </si>
  <si>
    <t>TOTAL MEDICAL &amp; HOSPITAL  EXPENSE</t>
  </si>
  <si>
    <t>TOTAL  EXPENSES</t>
  </si>
  <si>
    <t>NET INCOME BEFORE TAXES</t>
  </si>
  <si>
    <t>TOTAL ENDING ENROLLMENT</t>
  </si>
  <si>
    <t>CUMULATIVE MEMBER MONTHS</t>
  </si>
  <si>
    <t>YTD CUMULATIVE MEMBER MONTHS</t>
  </si>
  <si>
    <t>PER MEMBER PER MONTH (PMPM)</t>
  </si>
  <si>
    <t xml:space="preserve">  all parties are advised to consult the company directly and/or other sources regarding the extent and nature of this information. </t>
  </si>
  <si>
    <t>Texas</t>
  </si>
  <si>
    <t>TOTAL FOR TEXAS SINGLE SERVICE</t>
  </si>
  <si>
    <t>TOTAL FOR SINGLE SERVICE (IND WIDE)</t>
  </si>
  <si>
    <t>SINGLE SERVICE HMOs</t>
  </si>
  <si>
    <t>PUBLIC</t>
  </si>
  <si>
    <t>Enrollment</t>
  </si>
  <si>
    <t>Total Premium (CP)</t>
  </si>
  <si>
    <t>Total Premium (YTD)</t>
  </si>
  <si>
    <t>NET INCOME AFTER TAXES</t>
  </si>
  <si>
    <t>Commercial M&amp;H (CP)</t>
  </si>
  <si>
    <t>Commercial M&amp;H (YTD)</t>
  </si>
  <si>
    <t>Comm. Prem (CP)</t>
  </si>
  <si>
    <t>Comm. Prem (YTD)</t>
  </si>
  <si>
    <t xml:space="preserve">     Commercial Premium</t>
  </si>
  <si>
    <t xml:space="preserve">     Medicare Premium</t>
  </si>
  <si>
    <t xml:space="preserve">     Medicaid Premium</t>
  </si>
  <si>
    <t xml:space="preserve">   Total Premium</t>
  </si>
  <si>
    <t xml:space="preserve">   Other Revenue</t>
  </si>
  <si>
    <t xml:space="preserve">   TOTAL REVENUE</t>
  </si>
  <si>
    <t xml:space="preserve">   Total Med &amp; Hosp</t>
  </si>
  <si>
    <t xml:space="preserve">   INCOME (loss)</t>
  </si>
  <si>
    <t xml:space="preserve">   M &amp; H/Total Prems (%)</t>
  </si>
  <si>
    <t xml:space="preserve">   M &amp; H/Total Expenses (%)</t>
  </si>
  <si>
    <t>PROVIDER ENDING ENROLLMENT</t>
  </si>
  <si>
    <t>TOTAL ENDING ENROLLMENT less PROVIDER HMO</t>
  </si>
  <si>
    <t>RISK REVENUE</t>
  </si>
  <si>
    <t>YTD NET INCOME AFTER TAXES</t>
  </si>
  <si>
    <t>PROVIDER MEMBER MONTHS</t>
  </si>
  <si>
    <t>PROVIDER MEMBER MONTHS - YTD</t>
  </si>
  <si>
    <t xml:space="preserve">TOTAL MEMBER MONTHS less PROVIDER HMO </t>
  </si>
  <si>
    <t>TOTAL MEMBER MONTHS less PROVIDER HMO - YTD</t>
  </si>
  <si>
    <t>COMMERCIAL RISK ENDING ENROLLMENT</t>
  </si>
  <si>
    <t>COMMERCIAL RISK MEMBER MONTHS</t>
  </si>
  <si>
    <t>COMMERCIAL RISK MEMBER MONTHS - YTD</t>
  </si>
  <si>
    <t>COMMERCIAL RISK PREMIUMS</t>
  </si>
  <si>
    <t>NET INCOME AFTER TAXES - YTD</t>
  </si>
  <si>
    <t xml:space="preserve">   Total Admin. &amp; Other Exp</t>
  </si>
  <si>
    <t>TOTAL ADMINISTRATION &amp; OTHER EXPENSE</t>
  </si>
  <si>
    <t>TOTAL MEDICAL &amp; HOSPITAL EXPENSE</t>
  </si>
  <si>
    <t>TOTAL EXPENSES</t>
  </si>
  <si>
    <t xml:space="preserve"> Tot Physician  (P7 C1 L8)</t>
  </si>
  <si>
    <t xml:space="preserve"> Tot Non-Physician  (P7 C1 L8)</t>
  </si>
  <si>
    <t>TOTAL OTHER REVENUE</t>
  </si>
  <si>
    <t>End of Worksheet</t>
  </si>
  <si>
    <t xml:space="preserve">                           TDI assumes no responsibility for omissions, inaccuracies or ambiguities. although every effort has been made to ensure the accuracy of the information,</t>
  </si>
  <si>
    <t xml:space="preserve">               HMOs Operating Areas/Divisions</t>
  </si>
  <si>
    <t xml:space="preserve">               Operations Report</t>
  </si>
  <si>
    <t xml:space="preserve">            Cumulative Member Months</t>
  </si>
  <si>
    <t xml:space="preserve">              Per Member Per Month (PMPM)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</si>
  <si>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</si>
  <si>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</si>
  <si>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</si>
  <si>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</si>
  <si>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</si>
  <si>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Managed Dentalguard, Inc.</t>
  </si>
  <si>
    <t>National Pacific Dental, Inc.</t>
  </si>
  <si>
    <t>Eyemed Vision Care HMO of Texas Inc.</t>
  </si>
  <si>
    <t>Safeguard Health Plans, Inc.</t>
  </si>
  <si>
    <t>United Concordia Dental Plans of Texas</t>
  </si>
  <si>
    <t>United Dental Care of Texas, Inc.</t>
  </si>
  <si>
    <t>64696</t>
  </si>
  <si>
    <t>First Continental Life &amp; Accident Insurance Company</t>
  </si>
  <si>
    <t>Texas*</t>
  </si>
  <si>
    <t>Envolve Dental of Texas, Inc.</t>
  </si>
  <si>
    <t>Solstice Health Plans of Texas, Inc.</t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</si>
  <si>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</si>
  <si>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Envolve Vision of Texas</t>
  </si>
  <si>
    <t>Company Name</t>
  </si>
  <si>
    <t>Envolve Vision of Texas (AECC Total Vision Health Plan of Texas, Inc.)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</si>
  <si>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</si>
  <si>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</si>
  <si>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</si>
  <si>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</si>
  <si>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</si>
  <si>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</si>
  <si>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</si>
  <si>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</si>
  <si>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</si>
  <si>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</si>
  <si>
    <t>Envolve Dental of Texas</t>
  </si>
  <si>
    <t>First Continental Life &amp; Accident Ins. Co.</t>
  </si>
  <si>
    <t>Solstice Healthplans of Texas, Inc.</t>
  </si>
  <si>
    <t>THIRD QUARTER 2025</t>
  </si>
  <si>
    <t>As of 09/30/25</t>
  </si>
  <si>
    <t>Sep 24/Tot. Member Months (YTD)</t>
  </si>
  <si>
    <t>Total Membrs Sep 25</t>
  </si>
  <si>
    <t>Total Members Sep 24</t>
  </si>
  <si>
    <t xml:space="preserve">   YTD Annualized</t>
  </si>
  <si>
    <t>ACTUAL PMPM '25 YTD</t>
  </si>
  <si>
    <t xml:space="preserve">   INCOME (loss)  Sep 24</t>
  </si>
  <si>
    <t>ACTUAL REV/EXP '25 YTD</t>
  </si>
  <si>
    <t>ACTUAL INCOME/LOSS</t>
  </si>
  <si>
    <t>Before Tax Net Inc (YTD)</t>
  </si>
  <si>
    <t>After Tax Net Inc (YTD)</t>
  </si>
  <si>
    <t xml:space="preserve">               Income Statement Data  (Commercial Premiums)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</si>
</sst>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mm/dd/yy"/>
    <numFmt numFmtId="168" formatCode="\(000\)\ 000\-0000"/>
    <numFmt numFmtId="169" formatCode="00000"/>
    <numFmt numFmtId="170" formatCode="00\-"/>
    <numFmt numFmtId="171" formatCode="0000"/>
  </numFmts>
  <fonts count="23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0"/>
      <name val="Aptos"/>
      <family val="2"/>
    </font>
    <font>
      <sz val="10"/>
      <name val="Aptos"/>
      <family val="2"/>
    </font>
    <font>
      <sz val="28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i/>
      <sz val="9"/>
      <name val="Aptos"/>
      <family val="2"/>
    </font>
    <font>
      <b/>
      <sz val="10"/>
      <color indexed="20"/>
      <name val="Aptos"/>
      <family val="2"/>
    </font>
    <font>
      <i/>
      <sz val="9"/>
      <name val="Aptos"/>
      <family val="2"/>
    </font>
    <font>
      <sz val="10"/>
      <color indexed="62"/>
      <name val="Aptos"/>
      <family val="2"/>
    </font>
    <font>
      <sz val="26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7" applyNumberFormat="0" applyFill="0" applyAlignment="0" applyProtection="0"/>
    <xf numFmtId="0" fontId="7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shrinkToFit="1"/>
    </xf>
    <xf numFmtId="0" fontId="8" fillId="0" borderId="0" xfId="2" applyFont="1" applyAlignment="1">
      <alignment horizontal="centerContinuous" vertical="center"/>
    </xf>
    <xf numFmtId="0" fontId="9" fillId="0" borderId="0" xfId="2" applyFont="1"/>
    <xf numFmtId="0" fontId="9" fillId="0" borderId="0" xfId="2" applyFont="1" applyAlignment="1">
      <alignment horizontal="centerContinuous" vertical="center"/>
    </xf>
    <xf numFmtId="0" fontId="11" fillId="0" borderId="0" xfId="2" applyFont="1"/>
    <xf numFmtId="0" fontId="10" fillId="0" borderId="0" xfId="2" applyFont="1"/>
    <xf numFmtId="17" fontId="9" fillId="0" borderId="0" xfId="2" applyNumberFormat="1" applyFont="1"/>
    <xf numFmtId="0" fontId="12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166" fontId="13" fillId="0" borderId="0" xfId="2" applyNumberFormat="1" applyFont="1"/>
    <xf numFmtId="0" fontId="14" fillId="0" borderId="0" xfId="2" applyFont="1"/>
    <xf numFmtId="0" fontId="9" fillId="0" borderId="0" xfId="2" applyFont="1" applyAlignment="1">
      <alignment horizontal="right"/>
    </xf>
    <xf numFmtId="0" fontId="12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164" fontId="9" fillId="0" borderId="0" xfId="2" applyNumberFormat="1" applyFont="1"/>
    <xf numFmtId="0" fontId="15" fillId="0" borderId="0" xfId="0" applyFont="1"/>
    <xf numFmtId="0" fontId="9" fillId="0" borderId="0" xfId="7" applyFont="1"/>
    <xf numFmtId="0" fontId="9" fillId="0" borderId="0" xfId="7" applyFont="1" applyAlignment="1">
      <alignment horizontal="centerContinuous" vertical="center"/>
    </xf>
    <xf numFmtId="7" fontId="9" fillId="0" borderId="0" xfId="7" applyNumberFormat="1" applyFont="1" applyAlignment="1">
      <alignment horizontal="centerContinuous" vertical="center"/>
    </xf>
    <xf numFmtId="0" fontId="12" fillId="0" borderId="0" xfId="9" applyFont="1" applyBorder="1" applyAlignment="1">
      <alignment horizontal="centerContinuous" vertical="center"/>
    </xf>
    <xf numFmtId="0" fontId="12" fillId="0" borderId="0" xfId="10" applyNumberFormat="1" applyFont="1" applyBorder="1" applyAlignment="1">
      <alignment horizontal="centerContinuous" vertical="center"/>
    </xf>
    <xf numFmtId="7" fontId="9" fillId="0" borderId="0" xfId="7" applyNumberFormat="1" applyFont="1" applyAlignment="1">
      <alignment horizontal="centerContinuous"/>
    </xf>
    <xf numFmtId="0" fontId="12" fillId="0" borderId="0" xfId="7" applyFont="1"/>
    <xf numFmtId="7" fontId="9" fillId="0" borderId="0" xfId="7" applyNumberFormat="1" applyFont="1"/>
    <xf numFmtId="0" fontId="12" fillId="0" borderId="37" xfId="11" applyNumberFormat="1" applyFont="1" applyBorder="1" applyAlignment="1">
      <alignment horizontal="center"/>
    </xf>
    <xf numFmtId="0" fontId="12" fillId="2" borderId="74" xfId="11" applyNumberFormat="1" applyFont="1" applyFill="1" applyBorder="1" applyAlignment="1">
      <alignment horizontal="center"/>
    </xf>
    <xf numFmtId="165" fontId="12" fillId="2" borderId="37" xfId="11" applyNumberFormat="1" applyFont="1" applyFill="1" applyBorder="1" applyAlignment="1">
      <alignment horizontal="center"/>
    </xf>
    <xf numFmtId="165" fontId="12" fillId="2" borderId="39" xfId="11" applyNumberFormat="1" applyFont="1" applyFill="1" applyBorder="1" applyAlignment="1">
      <alignment horizontal="center"/>
    </xf>
    <xf numFmtId="165" fontId="12" fillId="2" borderId="38" xfId="11" applyNumberFormat="1" applyFont="1" applyFill="1" applyBorder="1" applyAlignment="1">
      <alignment horizontal="center"/>
    </xf>
    <xf numFmtId="165" fontId="12" fillId="2" borderId="40" xfId="11" applyNumberFormat="1" applyFont="1" applyFill="1" applyBorder="1" applyAlignment="1">
      <alignment horizontal="center"/>
    </xf>
    <xf numFmtId="0" fontId="12" fillId="0" borderId="20" xfId="11" applyNumberFormat="1" applyFont="1" applyBorder="1"/>
    <xf numFmtId="0" fontId="12" fillId="2" borderId="75" xfId="11" applyNumberFormat="1" applyFont="1" applyFill="1" applyBorder="1"/>
    <xf numFmtId="5" fontId="12" fillId="2" borderId="20" xfId="11" applyNumberFormat="1" applyFont="1" applyFill="1" applyBorder="1" applyAlignment="1">
      <alignment horizontal="center"/>
    </xf>
    <xf numFmtId="5" fontId="12" fillId="2" borderId="15" xfId="11" applyNumberFormat="1" applyFont="1" applyFill="1" applyBorder="1" applyAlignment="1">
      <alignment horizontal="center"/>
    </xf>
    <xf numFmtId="5" fontId="12" fillId="2" borderId="41" xfId="11" applyNumberFormat="1" applyFont="1" applyFill="1" applyBorder="1" applyAlignment="1">
      <alignment horizontal="center"/>
    </xf>
    <xf numFmtId="5" fontId="12" fillId="2" borderId="32" xfId="11" applyNumberFormat="1" applyFont="1" applyFill="1" applyBorder="1" applyAlignment="1">
      <alignment horizontal="center"/>
    </xf>
    <xf numFmtId="0" fontId="9" fillId="0" borderId="0" xfId="6" applyFont="1" applyAlignment="1">
      <alignment horizontal="centerContinuous" vertical="center"/>
    </xf>
    <xf numFmtId="0" fontId="9" fillId="0" borderId="0" xfId="6" applyFont="1"/>
    <xf numFmtId="0" fontId="12" fillId="0" borderId="0" xfId="0" applyFont="1"/>
    <xf numFmtId="0" fontId="12" fillId="0" borderId="0" xfId="6" applyFont="1"/>
    <xf numFmtId="5" fontId="12" fillId="0" borderId="0" xfId="6" applyNumberFormat="1" applyFont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0" fontId="9" fillId="0" borderId="0" xfId="5" applyFont="1"/>
    <xf numFmtId="0" fontId="9" fillId="0" borderId="0" xfId="0" applyFont="1"/>
    <xf numFmtId="0" fontId="16" fillId="0" borderId="0" xfId="0" applyFont="1"/>
    <xf numFmtId="7" fontId="9" fillId="0" borderId="0" xfId="6" applyNumberFormat="1" applyFont="1" applyAlignment="1">
      <alignment horizontal="centerContinuous"/>
    </xf>
    <xf numFmtId="5" fontId="9" fillId="0" borderId="0" xfId="6" applyNumberFormat="1" applyFont="1" applyAlignment="1">
      <alignment horizontal="centerContinuous"/>
    </xf>
    <xf numFmtId="5" fontId="9" fillId="0" borderId="0" xfId="6" applyNumberFormat="1" applyFont="1"/>
    <xf numFmtId="0" fontId="9" fillId="0" borderId="0" xfId="4" applyFont="1"/>
    <xf numFmtId="7" fontId="9" fillId="0" borderId="0" xfId="6" applyNumberFormat="1" applyFont="1"/>
    <xf numFmtId="0" fontId="12" fillId="0" borderId="0" xfId="6" applyFont="1" applyAlignment="1">
      <alignment horizontal="centerContinuous"/>
    </xf>
    <xf numFmtId="0" fontId="12" fillId="2" borderId="37" xfId="11" applyNumberFormat="1" applyFont="1" applyFill="1" applyBorder="1" applyAlignment="1">
      <alignment horizontal="center"/>
    </xf>
    <xf numFmtId="0" fontId="9" fillId="2" borderId="0" xfId="6" applyFont="1" applyFill="1"/>
    <xf numFmtId="0" fontId="12" fillId="2" borderId="20" xfId="11" applyNumberFormat="1" applyFont="1" applyFill="1" applyBorder="1"/>
    <xf numFmtId="5" fontId="9" fillId="0" borderId="64" xfId="11" applyNumberFormat="1" applyFont="1" applyBorder="1"/>
    <xf numFmtId="5" fontId="9" fillId="0" borderId="63" xfId="11" applyNumberFormat="1" applyFont="1" applyBorder="1"/>
    <xf numFmtId="5" fontId="9" fillId="0" borderId="65" xfId="11" applyNumberFormat="1" applyFont="1" applyBorder="1"/>
    <xf numFmtId="5" fontId="9" fillId="0" borderId="62" xfId="11" applyNumberFormat="1" applyFont="1" applyBorder="1"/>
    <xf numFmtId="5" fontId="9" fillId="0" borderId="60" xfId="11" applyNumberFormat="1" applyFont="1" applyBorder="1"/>
    <xf numFmtId="0" fontId="9" fillId="0" borderId="0" xfId="3" applyFont="1"/>
    <xf numFmtId="0" fontId="12" fillId="0" borderId="78" xfId="10" applyFont="1" applyBorder="1" applyAlignment="1">
      <alignment horizontal="centerContinuous" wrapText="1"/>
    </xf>
    <xf numFmtId="0" fontId="12" fillId="0" borderId="79" xfId="10" applyFont="1" applyBorder="1" applyAlignment="1">
      <alignment horizontal="centerContinuous" wrapText="1"/>
    </xf>
    <xf numFmtId="0" fontId="12" fillId="0" borderId="80" xfId="10" applyFont="1" applyBorder="1" applyAlignment="1">
      <alignment horizontal="centerContinuous" wrapText="1"/>
    </xf>
    <xf numFmtId="0" fontId="12" fillId="0" borderId="34" xfId="10" applyFont="1" applyBorder="1" applyAlignment="1">
      <alignment horizontal="centerContinuous" wrapText="1"/>
    </xf>
    <xf numFmtId="0" fontId="12" fillId="0" borderId="34" xfId="10" applyFont="1" applyBorder="1" applyAlignment="1">
      <alignment horizontal="center" wrapText="1"/>
    </xf>
    <xf numFmtId="0" fontId="12" fillId="0" borderId="35" xfId="10" applyFont="1" applyBorder="1" applyAlignment="1">
      <alignment horizontal="centerContinuous" wrapText="1"/>
    </xf>
    <xf numFmtId="0" fontId="9" fillId="0" borderId="0" xfId="3" applyFont="1" applyAlignment="1">
      <alignment horizontal="left"/>
    </xf>
    <xf numFmtId="0" fontId="19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33" xfId="9" applyFont="1" applyFill="1" applyBorder="1" applyAlignment="1" applyProtection="1">
      <alignment horizontal="center"/>
      <protection locked="0"/>
    </xf>
    <xf numFmtId="0" fontId="12" fillId="2" borderId="34" xfId="9" applyFont="1" applyFill="1" applyBorder="1" applyAlignment="1" applyProtection="1">
      <alignment horizontal="center"/>
      <protection locked="0"/>
    </xf>
    <xf numFmtId="0" fontId="12" fillId="2" borderId="35" xfId="9" applyFont="1" applyFill="1" applyBorder="1" applyAlignment="1" applyProtection="1">
      <alignment horizontal="center"/>
      <protection locked="0"/>
    </xf>
    <xf numFmtId="0" fontId="12" fillId="2" borderId="0" xfId="9" applyFont="1" applyFill="1"/>
    <xf numFmtId="170" fontId="16" fillId="0" borderId="17" xfId="0" applyNumberFormat="1" applyFont="1" applyBorder="1" applyAlignment="1">
      <alignment horizontal="center"/>
    </xf>
    <xf numFmtId="169" fontId="16" fillId="0" borderId="6" xfId="0" applyNumberFormat="1" applyFont="1" applyBorder="1" applyAlignment="1">
      <alignment horizontal="left"/>
    </xf>
    <xf numFmtId="169" fontId="16" fillId="0" borderId="6" xfId="0" applyNumberFormat="1" applyFont="1" applyBorder="1" applyAlignment="1">
      <alignment horizontal="center"/>
    </xf>
    <xf numFmtId="171" fontId="16" fillId="0" borderId="6" xfId="0" applyNumberFormat="1" applyFont="1" applyBorder="1" applyAlignment="1">
      <alignment horizontal="center"/>
    </xf>
    <xf numFmtId="0" fontId="16" fillId="0" borderId="6" xfId="0" applyFont="1" applyBorder="1"/>
    <xf numFmtId="167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168" fontId="16" fillId="0" borderId="6" xfId="0" applyNumberFormat="1" applyFont="1" applyBorder="1"/>
    <xf numFmtId="170" fontId="16" fillId="0" borderId="20" xfId="0" applyNumberFormat="1" applyFont="1" applyBorder="1" applyAlignment="1">
      <alignment horizontal="center"/>
    </xf>
    <xf numFmtId="169" fontId="16" fillId="0" borderId="15" xfId="0" applyNumberFormat="1" applyFont="1" applyBorder="1" applyAlignment="1">
      <alignment horizontal="left"/>
    </xf>
    <xf numFmtId="169" fontId="16" fillId="0" borderId="15" xfId="0" applyNumberFormat="1" applyFont="1" applyBorder="1" applyAlignment="1">
      <alignment horizontal="center"/>
    </xf>
    <xf numFmtId="171" fontId="16" fillId="0" borderId="15" xfId="0" applyNumberFormat="1" applyFont="1" applyBorder="1" applyAlignment="1">
      <alignment horizontal="center"/>
    </xf>
    <xf numFmtId="0" fontId="16" fillId="0" borderId="15" xfId="0" applyFont="1" applyBorder="1"/>
    <xf numFmtId="167" fontId="16" fillId="0" borderId="15" xfId="0" applyNumberFormat="1" applyFont="1" applyBorder="1" applyAlignment="1">
      <alignment horizontal="center"/>
    </xf>
    <xf numFmtId="0" fontId="16" fillId="0" borderId="76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 indent="18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 indent="24"/>
    </xf>
    <xf numFmtId="0" fontId="18" fillId="0" borderId="0" xfId="2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7" fillId="0" borderId="0" xfId="2" applyFont="1" applyAlignment="1">
      <alignment horizontal="right"/>
    </xf>
    <xf numFmtId="0" fontId="16" fillId="0" borderId="0" xfId="2" applyFont="1" applyAlignment="1">
      <alignment horizontal="centerContinuous" vertical="center"/>
    </xf>
    <xf numFmtId="0" fontId="16" fillId="0" borderId="0" xfId="2" applyFont="1"/>
    <xf numFmtId="0" fontId="17" fillId="0" borderId="0" xfId="2" applyFont="1"/>
    <xf numFmtId="164" fontId="16" fillId="0" borderId="0" xfId="2" applyNumberFormat="1" applyFont="1"/>
    <xf numFmtId="0" fontId="12" fillId="0" borderId="0" xfId="3" applyFont="1"/>
    <xf numFmtId="0" fontId="12" fillId="0" borderId="0" xfId="3" applyFont="1" applyAlignment="1">
      <alignment horizontal="left"/>
    </xf>
    <xf numFmtId="37" fontId="9" fillId="0" borderId="1" xfId="3" applyNumberFormat="1" applyFont="1" applyBorder="1" applyAlignment="1">
      <alignment horizontal="center" vertical="center" wrapText="1"/>
    </xf>
    <xf numFmtId="37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37" fontId="9" fillId="0" borderId="36" xfId="3" applyNumberFormat="1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44" xfId="3" applyFont="1" applyBorder="1" applyAlignment="1">
      <alignment horizontal="center"/>
    </xf>
    <xf numFmtId="37" fontId="9" fillId="0" borderId="19" xfId="3" applyNumberFormat="1" applyFont="1" applyBorder="1"/>
    <xf numFmtId="37" fontId="9" fillId="0" borderId="8" xfId="3" applyNumberFormat="1" applyFont="1" applyBorder="1"/>
    <xf numFmtId="37" fontId="9" fillId="0" borderId="45" xfId="3" applyNumberFormat="1" applyFont="1" applyBorder="1"/>
    <xf numFmtId="37" fontId="9" fillId="0" borderId="16" xfId="3" applyNumberFormat="1" applyFont="1" applyBorder="1"/>
    <xf numFmtId="37" fontId="9" fillId="0" borderId="5" xfId="3" applyNumberFormat="1" applyFont="1" applyBorder="1"/>
    <xf numFmtId="37" fontId="9" fillId="0" borderId="46" xfId="3" applyNumberFormat="1" applyFont="1" applyBorder="1"/>
    <xf numFmtId="37" fontId="9" fillId="0" borderId="17" xfId="3" applyNumberFormat="1" applyFont="1" applyBorder="1"/>
    <xf numFmtId="37" fontId="9" fillId="0" borderId="6" xfId="3" applyNumberFormat="1" applyFont="1" applyBorder="1"/>
    <xf numFmtId="37" fontId="9" fillId="0" borderId="31" xfId="3" applyNumberFormat="1" applyFont="1" applyBorder="1"/>
    <xf numFmtId="37" fontId="9" fillId="0" borderId="3" xfId="3" applyNumberFormat="1" applyFont="1" applyBorder="1"/>
    <xf numFmtId="37" fontId="9" fillId="0" borderId="4" xfId="3" applyNumberFormat="1" applyFont="1" applyBorder="1"/>
    <xf numFmtId="37" fontId="9" fillId="0" borderId="44" xfId="3" applyNumberFormat="1" applyFont="1" applyBorder="1"/>
    <xf numFmtId="0" fontId="9" fillId="0" borderId="1" xfId="3" applyFont="1" applyBorder="1"/>
    <xf numFmtId="0" fontId="9" fillId="0" borderId="2" xfId="3" applyFont="1" applyBorder="1"/>
    <xf numFmtId="0" fontId="9" fillId="0" borderId="36" xfId="3" applyFont="1" applyBorder="1"/>
    <xf numFmtId="10" fontId="9" fillId="0" borderId="17" xfId="8" applyNumberFormat="1" applyFont="1" applyBorder="1"/>
    <xf numFmtId="10" fontId="9" fillId="0" borderId="6" xfId="8" applyNumberFormat="1" applyFont="1" applyBorder="1"/>
    <xf numFmtId="10" fontId="9" fillId="0" borderId="2" xfId="3" applyNumberFormat="1" applyFont="1" applyBorder="1"/>
    <xf numFmtId="10" fontId="9" fillId="0" borderId="31" xfId="8" applyNumberFormat="1" applyFont="1" applyBorder="1"/>
    <xf numFmtId="10" fontId="9" fillId="0" borderId="3" xfId="3" applyNumberFormat="1" applyFont="1" applyBorder="1"/>
    <xf numFmtId="10" fontId="9" fillId="0" borderId="4" xfId="3" applyNumberFormat="1" applyFont="1" applyBorder="1"/>
    <xf numFmtId="10" fontId="9" fillId="0" borderId="44" xfId="3" applyNumberFormat="1" applyFont="1" applyBorder="1"/>
    <xf numFmtId="0" fontId="9" fillId="0" borderId="18" xfId="3" applyFont="1" applyBorder="1"/>
    <xf numFmtId="0" fontId="9" fillId="0" borderId="7" xfId="3" applyFont="1" applyBorder="1"/>
    <xf numFmtId="0" fontId="9" fillId="0" borderId="47" xfId="3" applyFont="1" applyBorder="1"/>
    <xf numFmtId="37" fontId="9" fillId="0" borderId="1" xfId="3" applyNumberFormat="1" applyFont="1" applyBorder="1"/>
    <xf numFmtId="37" fontId="9" fillId="0" borderId="2" xfId="3" applyNumberFormat="1" applyFont="1" applyBorder="1"/>
    <xf numFmtId="37" fontId="9" fillId="0" borderId="36" xfId="3" applyNumberFormat="1" applyFont="1" applyBorder="1"/>
    <xf numFmtId="6" fontId="9" fillId="0" borderId="16" xfId="1" applyNumberFormat="1" applyFont="1" applyBorder="1"/>
    <xf numFmtId="6" fontId="9" fillId="0" borderId="5" xfId="1" applyNumberFormat="1" applyFont="1" applyBorder="1"/>
    <xf numFmtId="6" fontId="9" fillId="0" borderId="46" xfId="1" applyNumberFormat="1" applyFont="1" applyBorder="1"/>
    <xf numFmtId="6" fontId="9" fillId="0" borderId="17" xfId="1" applyNumberFormat="1" applyFont="1" applyBorder="1"/>
    <xf numFmtId="6" fontId="9" fillId="0" borderId="6" xfId="1" applyNumberFormat="1" applyFont="1" applyBorder="1"/>
    <xf numFmtId="6" fontId="9" fillId="0" borderId="31" xfId="1" applyNumberFormat="1" applyFont="1" applyBorder="1"/>
    <xf numFmtId="6" fontId="9" fillId="0" borderId="24" xfId="1" applyNumberFormat="1" applyFont="1" applyBorder="1"/>
    <xf numFmtId="6" fontId="9" fillId="0" borderId="22" xfId="1" applyNumberFormat="1" applyFont="1" applyBorder="1"/>
    <xf numFmtId="6" fontId="9" fillId="0" borderId="48" xfId="1" applyNumberFormat="1" applyFont="1" applyBorder="1"/>
    <xf numFmtId="6" fontId="9" fillId="0" borderId="52" xfId="1" applyNumberFormat="1" applyFont="1" applyBorder="1"/>
    <xf numFmtId="6" fontId="9" fillId="0" borderId="23" xfId="1" applyNumberFormat="1" applyFont="1" applyBorder="1"/>
    <xf numFmtId="6" fontId="9" fillId="0" borderId="53" xfId="1" applyNumberFormat="1" applyFont="1" applyBorder="1"/>
    <xf numFmtId="6" fontId="9" fillId="0" borderId="19" xfId="1" applyNumberFormat="1" applyFont="1" applyBorder="1"/>
    <xf numFmtId="6" fontId="9" fillId="0" borderId="8" xfId="1" applyNumberFormat="1" applyFont="1" applyBorder="1"/>
    <xf numFmtId="6" fontId="9" fillId="0" borderId="45" xfId="1" applyNumberFormat="1" applyFont="1" applyBorder="1"/>
    <xf numFmtId="6" fontId="9" fillId="0" borderId="1" xfId="1" applyNumberFormat="1" applyFont="1" applyBorder="1"/>
    <xf numFmtId="6" fontId="9" fillId="0" borderId="2" xfId="1" applyNumberFormat="1" applyFont="1" applyBorder="1"/>
    <xf numFmtId="6" fontId="9" fillId="0" borderId="36" xfId="1" applyNumberFormat="1" applyFont="1" applyBorder="1"/>
    <xf numFmtId="6" fontId="9" fillId="0" borderId="20" xfId="1" applyNumberFormat="1" applyFont="1" applyBorder="1"/>
    <xf numFmtId="6" fontId="9" fillId="0" borderId="15" xfId="1" applyNumberFormat="1" applyFont="1" applyBorder="1"/>
    <xf numFmtId="6" fontId="9" fillId="0" borderId="32" xfId="1" applyNumberFormat="1" applyFont="1" applyBorder="1"/>
    <xf numFmtId="8" fontId="9" fillId="0" borderId="18" xfId="1" applyFont="1" applyBorder="1"/>
    <xf numFmtId="8" fontId="9" fillId="0" borderId="7" xfId="1" applyFont="1" applyBorder="1"/>
    <xf numFmtId="8" fontId="9" fillId="0" borderId="7" xfId="1" applyFont="1" applyFill="1" applyBorder="1"/>
    <xf numFmtId="8" fontId="9" fillId="0" borderId="47" xfId="1" applyFont="1" applyBorder="1"/>
    <xf numFmtId="8" fontId="9" fillId="0" borderId="25" xfId="1" applyFont="1" applyBorder="1"/>
    <xf numFmtId="8" fontId="9" fillId="0" borderId="27" xfId="1" applyFont="1" applyBorder="1"/>
    <xf numFmtId="8" fontId="9" fillId="0" borderId="28" xfId="1" applyFont="1" applyFill="1" applyBorder="1"/>
    <xf numFmtId="8" fontId="9" fillId="0" borderId="26" xfId="1" applyFont="1" applyBorder="1"/>
    <xf numFmtId="8" fontId="9" fillId="0" borderId="49" xfId="1" applyFont="1" applyBorder="1"/>
    <xf numFmtId="8" fontId="9" fillId="0" borderId="17" xfId="1" applyFont="1" applyBorder="1"/>
    <xf numFmtId="8" fontId="9" fillId="0" borderId="6" xfId="1" applyFont="1" applyBorder="1"/>
    <xf numFmtId="8" fontId="9" fillId="0" borderId="31" xfId="1" applyFont="1" applyBorder="1"/>
    <xf numFmtId="8" fontId="9" fillId="0" borderId="19" xfId="1" applyFont="1" applyBorder="1"/>
    <xf numFmtId="8" fontId="9" fillId="0" borderId="8" xfId="1" applyFont="1" applyBorder="1"/>
    <xf numFmtId="8" fontId="9" fillId="0" borderId="45" xfId="1" applyFont="1" applyBorder="1"/>
    <xf numFmtId="8" fontId="9" fillId="0" borderId="16" xfId="1" applyFont="1" applyBorder="1"/>
    <xf numFmtId="8" fontId="9" fillId="0" borderId="5" xfId="1" applyFont="1" applyBorder="1"/>
    <xf numFmtId="8" fontId="9" fillId="0" borderId="46" xfId="1" applyFont="1" applyBorder="1"/>
    <xf numFmtId="7" fontId="9" fillId="0" borderId="17" xfId="1" applyNumberFormat="1" applyFont="1" applyBorder="1"/>
    <xf numFmtId="7" fontId="9" fillId="0" borderId="6" xfId="1" applyNumberFormat="1" applyFont="1" applyBorder="1"/>
    <xf numFmtId="7" fontId="9" fillId="0" borderId="31" xfId="1" applyNumberFormat="1" applyFont="1" applyBorder="1"/>
    <xf numFmtId="7" fontId="9" fillId="0" borderId="16" xfId="1" applyNumberFormat="1" applyFont="1" applyBorder="1"/>
    <xf numFmtId="7" fontId="9" fillId="0" borderId="5" xfId="1" applyNumberFormat="1" applyFont="1" applyBorder="1"/>
    <xf numFmtId="7" fontId="9" fillId="0" borderId="46" xfId="1" applyNumberFormat="1" applyFont="1" applyBorder="1"/>
    <xf numFmtId="7" fontId="9" fillId="0" borderId="3" xfId="1" applyNumberFormat="1" applyFont="1" applyBorder="1"/>
    <xf numFmtId="7" fontId="9" fillId="0" borderId="4" xfId="1" applyNumberFormat="1" applyFont="1" applyBorder="1"/>
    <xf numFmtId="7" fontId="9" fillId="0" borderId="44" xfId="1" applyNumberFormat="1" applyFont="1" applyBorder="1"/>
    <xf numFmtId="10" fontId="9" fillId="0" borderId="29" xfId="8" applyNumberFormat="1" applyFont="1" applyBorder="1"/>
    <xf numFmtId="10" fontId="9" fillId="0" borderId="30" xfId="8" applyNumberFormat="1" applyFont="1" applyBorder="1"/>
    <xf numFmtId="10" fontId="9" fillId="0" borderId="50" xfId="8" applyNumberFormat="1" applyFont="1" applyBorder="1"/>
    <xf numFmtId="10" fontId="9" fillId="0" borderId="16" xfId="8" applyNumberFormat="1" applyFont="1" applyBorder="1"/>
    <xf numFmtId="10" fontId="9" fillId="0" borderId="5" xfId="8" applyNumberFormat="1" applyFont="1" applyBorder="1"/>
    <xf numFmtId="10" fontId="9" fillId="0" borderId="46" xfId="8" applyNumberFormat="1" applyFont="1" applyBorder="1"/>
    <xf numFmtId="10" fontId="9" fillId="0" borderId="0" xfId="8" applyNumberFormat="1" applyFont="1"/>
    <xf numFmtId="10" fontId="9" fillId="0" borderId="82" xfId="8" applyNumberFormat="1" applyFont="1" applyBorder="1"/>
    <xf numFmtId="10" fontId="9" fillId="0" borderId="81" xfId="8" applyNumberFormat="1" applyFont="1" applyBorder="1"/>
    <xf numFmtId="10" fontId="9" fillId="0" borderId="83" xfId="8" applyNumberFormat="1" applyFont="1" applyBorder="1"/>
    <xf numFmtId="7" fontId="9" fillId="0" borderId="1" xfId="1" applyNumberFormat="1" applyFont="1" applyBorder="1"/>
    <xf numFmtId="7" fontId="9" fillId="0" borderId="2" xfId="1" applyNumberFormat="1" applyFont="1" applyBorder="1"/>
    <xf numFmtId="7" fontId="9" fillId="0" borderId="36" xfId="1" applyNumberFormat="1" applyFont="1" applyBorder="1"/>
    <xf numFmtId="5" fontId="9" fillId="0" borderId="1" xfId="1" applyNumberFormat="1" applyFont="1" applyBorder="1"/>
    <xf numFmtId="5" fontId="9" fillId="0" borderId="2" xfId="1" applyNumberFormat="1" applyFont="1" applyBorder="1"/>
    <xf numFmtId="5" fontId="9" fillId="0" borderId="36" xfId="1" applyNumberFormat="1" applyFont="1" applyBorder="1"/>
    <xf numFmtId="5" fontId="9" fillId="0" borderId="29" xfId="1" applyNumberFormat="1" applyFont="1" applyBorder="1"/>
    <xf numFmtId="5" fontId="9" fillId="0" borderId="30" xfId="1" applyNumberFormat="1" applyFont="1" applyBorder="1"/>
    <xf numFmtId="5" fontId="9" fillId="0" borderId="50" xfId="1" applyNumberFormat="1" applyFont="1" applyBorder="1"/>
    <xf numFmtId="5" fontId="9" fillId="0" borderId="16" xfId="1" applyNumberFormat="1" applyFont="1" applyBorder="1"/>
    <xf numFmtId="5" fontId="9" fillId="0" borderId="5" xfId="1" applyNumberFormat="1" applyFont="1" applyBorder="1"/>
    <xf numFmtId="5" fontId="9" fillId="0" borderId="46" xfId="1" applyNumberFormat="1" applyFont="1" applyBorder="1"/>
    <xf numFmtId="5" fontId="9" fillId="0" borderId="3" xfId="1" applyNumberFormat="1" applyFont="1" applyBorder="1"/>
    <xf numFmtId="5" fontId="9" fillId="0" borderId="4" xfId="1" applyNumberFormat="1" applyFont="1" applyBorder="1"/>
    <xf numFmtId="5" fontId="9" fillId="0" borderId="44" xfId="1" applyNumberFormat="1" applyFont="1" applyBorder="1"/>
    <xf numFmtId="37" fontId="9" fillId="0" borderId="1" xfId="1" applyNumberFormat="1" applyFont="1" applyBorder="1"/>
    <xf numFmtId="37" fontId="9" fillId="0" borderId="2" xfId="1" applyNumberFormat="1" applyFont="1" applyBorder="1"/>
    <xf numFmtId="37" fontId="9" fillId="0" borderId="36" xfId="1" applyNumberFormat="1" applyFont="1" applyBorder="1"/>
    <xf numFmtId="5" fontId="9" fillId="0" borderId="17" xfId="1" applyNumberFormat="1" applyFont="1" applyBorder="1"/>
    <xf numFmtId="5" fontId="9" fillId="0" borderId="6" xfId="1" applyNumberFormat="1" applyFont="1" applyBorder="1"/>
    <xf numFmtId="5" fontId="9" fillId="0" borderId="31" xfId="1" applyNumberFormat="1" applyFont="1" applyBorder="1"/>
    <xf numFmtId="5" fontId="9" fillId="0" borderId="42" xfId="1" applyNumberFormat="1" applyFont="1" applyBorder="1"/>
    <xf numFmtId="5" fontId="9" fillId="0" borderId="43" xfId="1" applyNumberFormat="1" applyFont="1" applyBorder="1"/>
    <xf numFmtId="5" fontId="9" fillId="0" borderId="51" xfId="1" applyNumberFormat="1" applyFont="1" applyBorder="1"/>
    <xf numFmtId="5" fontId="21" fillId="0" borderId="16" xfId="1" applyNumberFormat="1" applyFont="1" applyBorder="1"/>
    <xf numFmtId="5" fontId="21" fillId="0" borderId="5" xfId="1" applyNumberFormat="1" applyFont="1" applyBorder="1"/>
    <xf numFmtId="5" fontId="21" fillId="0" borderId="46" xfId="1" applyNumberFormat="1" applyFont="1" applyBorder="1"/>
    <xf numFmtId="5" fontId="21" fillId="0" borderId="17" xfId="1" applyNumberFormat="1" applyFont="1" applyBorder="1"/>
    <xf numFmtId="5" fontId="21" fillId="0" borderId="6" xfId="1" applyNumberFormat="1" applyFont="1" applyBorder="1"/>
    <xf numFmtId="5" fontId="21" fillId="0" borderId="31" xfId="1" applyNumberFormat="1" applyFont="1" applyBorder="1"/>
    <xf numFmtId="5" fontId="21" fillId="0" borderId="42" xfId="1" applyNumberFormat="1" applyFont="1" applyBorder="1"/>
    <xf numFmtId="5" fontId="21" fillId="0" borderId="43" xfId="1" applyNumberFormat="1" applyFont="1" applyBorder="1"/>
    <xf numFmtId="5" fontId="21" fillId="0" borderId="51" xfId="1" applyNumberFormat="1" applyFont="1" applyBorder="1"/>
    <xf numFmtId="0" fontId="12" fillId="0" borderId="68" xfId="11" applyNumberFormat="1" applyFont="1" applyBorder="1"/>
    <xf numFmtId="5" fontId="9" fillId="0" borderId="17" xfId="6" applyNumberFormat="1" applyFont="1" applyBorder="1"/>
    <xf numFmtId="5" fontId="9" fillId="0" borderId="10" xfId="6" applyNumberFormat="1" applyFont="1" applyBorder="1"/>
    <xf numFmtId="5" fontId="9" fillId="0" borderId="31" xfId="6" applyNumberFormat="1" applyFont="1" applyBorder="1"/>
    <xf numFmtId="37" fontId="9" fillId="0" borderId="10" xfId="6" applyNumberFormat="1" applyFont="1" applyBorder="1"/>
    <xf numFmtId="37" fontId="9" fillId="0" borderId="31" xfId="6" applyNumberFormat="1" applyFont="1" applyBorder="1"/>
    <xf numFmtId="0" fontId="12" fillId="0" borderId="69" xfId="11" applyNumberFormat="1" applyFont="1" applyBorder="1"/>
    <xf numFmtId="5" fontId="9" fillId="0" borderId="19" xfId="6" applyNumberFormat="1" applyFont="1" applyBorder="1"/>
    <xf numFmtId="5" fontId="9" fillId="0" borderId="13" xfId="6" applyNumberFormat="1" applyFont="1" applyBorder="1"/>
    <xf numFmtId="5" fontId="9" fillId="0" borderId="45" xfId="6" applyNumberFormat="1" applyFont="1" applyBorder="1"/>
    <xf numFmtId="37" fontId="9" fillId="0" borderId="13" xfId="6" applyNumberFormat="1" applyFont="1" applyBorder="1"/>
    <xf numFmtId="37" fontId="9" fillId="0" borderId="45" xfId="6" applyNumberFormat="1" applyFont="1" applyBorder="1"/>
    <xf numFmtId="0" fontId="12" fillId="0" borderId="70" xfId="11" applyFont="1" applyBorder="1"/>
    <xf numFmtId="5" fontId="9" fillId="0" borderId="24" xfId="6" applyNumberFormat="1" applyFont="1" applyBorder="1"/>
    <xf numFmtId="5" fontId="9" fillId="0" borderId="21" xfId="6" applyNumberFormat="1" applyFont="1" applyBorder="1"/>
    <xf numFmtId="5" fontId="9" fillId="0" borderId="48" xfId="6" applyNumberFormat="1" applyFont="1" applyBorder="1"/>
    <xf numFmtId="37" fontId="9" fillId="0" borderId="21" xfId="6" applyNumberFormat="1" applyFont="1" applyBorder="1"/>
    <xf numFmtId="37" fontId="9" fillId="0" borderId="48" xfId="6" applyNumberFormat="1" applyFont="1" applyBorder="1"/>
    <xf numFmtId="5" fontId="9" fillId="0" borderId="52" xfId="6" applyNumberFormat="1" applyFont="1" applyBorder="1"/>
    <xf numFmtId="5" fontId="9" fillId="0" borderId="9" xfId="6" applyNumberFormat="1" applyFont="1" applyBorder="1"/>
    <xf numFmtId="5" fontId="9" fillId="0" borderId="53" xfId="6" applyNumberFormat="1" applyFont="1" applyBorder="1"/>
    <xf numFmtId="37" fontId="9" fillId="0" borderId="9" xfId="6" applyNumberFormat="1" applyFont="1" applyBorder="1"/>
    <xf numFmtId="37" fontId="9" fillId="0" borderId="53" xfId="6" applyNumberFormat="1" applyFont="1" applyBorder="1"/>
    <xf numFmtId="0" fontId="12" fillId="0" borderId="67" xfId="11" applyNumberFormat="1" applyFont="1" applyBorder="1"/>
    <xf numFmtId="5" fontId="9" fillId="0" borderId="59" xfId="6" applyNumberFormat="1" applyFont="1" applyBorder="1"/>
    <xf numFmtId="5" fontId="9" fillId="0" borderId="12" xfId="6" applyNumberFormat="1" applyFont="1" applyBorder="1"/>
    <xf numFmtId="5" fontId="9" fillId="0" borderId="47" xfId="6" applyNumberFormat="1" applyFont="1" applyBorder="1"/>
    <xf numFmtId="37" fontId="9" fillId="0" borderId="12" xfId="6" applyNumberFormat="1" applyFont="1" applyBorder="1"/>
    <xf numFmtId="37" fontId="9" fillId="0" borderId="47" xfId="6" applyNumberFormat="1" applyFont="1" applyBorder="1"/>
    <xf numFmtId="5" fontId="9" fillId="0" borderId="55" xfId="6" applyNumberFormat="1" applyFont="1" applyBorder="1"/>
    <xf numFmtId="5" fontId="9" fillId="0" borderId="56" xfId="6" applyNumberFormat="1" applyFont="1" applyBorder="1"/>
    <xf numFmtId="5" fontId="9" fillId="0" borderId="57" xfId="6" applyNumberFormat="1" applyFont="1" applyBorder="1"/>
    <xf numFmtId="37" fontId="9" fillId="0" borderId="56" xfId="6" applyNumberFormat="1" applyFont="1" applyBorder="1"/>
    <xf numFmtId="37" fontId="9" fillId="0" borderId="57" xfId="6" applyNumberFormat="1" applyFont="1" applyBorder="1"/>
    <xf numFmtId="5" fontId="9" fillId="0" borderId="58" xfId="6" applyNumberFormat="1" applyFont="1" applyBorder="1"/>
    <xf numFmtId="5" fontId="9" fillId="0" borderId="14" xfId="6" applyNumberFormat="1" applyFont="1" applyBorder="1"/>
    <xf numFmtId="5" fontId="9" fillId="0" borderId="54" xfId="6" applyNumberFormat="1" applyFont="1" applyBorder="1"/>
    <xf numFmtId="37" fontId="9" fillId="0" borderId="14" xfId="6" applyNumberFormat="1" applyFont="1" applyBorder="1"/>
    <xf numFmtId="37" fontId="9" fillId="0" borderId="54" xfId="6" applyNumberFormat="1" applyFont="1" applyBorder="1"/>
    <xf numFmtId="37" fontId="9" fillId="0" borderId="32" xfId="6" applyNumberFormat="1" applyFont="1" applyBorder="1"/>
    <xf numFmtId="37" fontId="9" fillId="0" borderId="55" xfId="6" applyNumberFormat="1" applyFont="1" applyBorder="1"/>
    <xf numFmtId="37" fontId="9" fillId="0" borderId="58" xfId="6" applyNumberFormat="1" applyFont="1" applyBorder="1"/>
    <xf numFmtId="7" fontId="9" fillId="0" borderId="10" xfId="7" applyNumberFormat="1" applyFont="1" applyBorder="1"/>
    <xf numFmtId="7" fontId="9" fillId="0" borderId="6" xfId="7" applyNumberFormat="1" applyFont="1" applyBorder="1"/>
    <xf numFmtId="7" fontId="9" fillId="0" borderId="31" xfId="7" applyNumberFormat="1" applyFont="1" applyBorder="1"/>
    <xf numFmtId="7" fontId="9" fillId="0" borderId="13" xfId="7" applyNumberFormat="1" applyFont="1" applyBorder="1"/>
    <xf numFmtId="7" fontId="9" fillId="0" borderId="8" xfId="7" applyNumberFormat="1" applyFont="1" applyBorder="1"/>
    <xf numFmtId="7" fontId="9" fillId="0" borderId="45" xfId="7" applyNumberFormat="1" applyFont="1" applyBorder="1"/>
    <xf numFmtId="7" fontId="9" fillId="0" borderId="21" xfId="7" applyNumberFormat="1" applyFont="1" applyBorder="1"/>
    <xf numFmtId="7" fontId="9" fillId="0" borderId="22" xfId="7" applyNumberFormat="1" applyFont="1" applyBorder="1"/>
    <xf numFmtId="7" fontId="9" fillId="0" borderId="48" xfId="7" applyNumberFormat="1" applyFont="1" applyBorder="1"/>
    <xf numFmtId="7" fontId="9" fillId="0" borderId="11" xfId="7" applyNumberFormat="1" applyFont="1" applyBorder="1"/>
    <xf numFmtId="7" fontId="9" fillId="0" borderId="2" xfId="7" applyNumberFormat="1" applyFont="1" applyBorder="1"/>
    <xf numFmtId="7" fontId="9" fillId="0" borderId="36" xfId="7" applyNumberFormat="1" applyFont="1" applyBorder="1"/>
    <xf numFmtId="7" fontId="9" fillId="0" borderId="55" xfId="7" applyNumberFormat="1" applyFont="1" applyBorder="1"/>
    <xf numFmtId="7" fontId="9" fillId="0" borderId="56" xfId="7" applyNumberFormat="1" applyFont="1" applyBorder="1"/>
    <xf numFmtId="7" fontId="9" fillId="0" borderId="57" xfId="7" applyNumberFormat="1" applyFont="1" applyBorder="1"/>
    <xf numFmtId="7" fontId="9" fillId="0" borderId="61" xfId="7" applyNumberFormat="1" applyFont="1" applyBorder="1"/>
    <xf numFmtId="7" fontId="9" fillId="0" borderId="20" xfId="7" applyNumberFormat="1" applyFont="1" applyBorder="1"/>
    <xf numFmtId="7" fontId="9" fillId="0" borderId="15" xfId="7" applyNumberFormat="1" applyFont="1" applyBorder="1"/>
    <xf numFmtId="7" fontId="9" fillId="0" borderId="32" xfId="7" applyNumberFormat="1" applyFont="1" applyBorder="1"/>
    <xf numFmtId="7" fontId="9" fillId="0" borderId="41" xfId="7" applyNumberFormat="1" applyFont="1" applyBorder="1"/>
    <xf numFmtId="5" fontId="9" fillId="0" borderId="0" xfId="7" applyNumberFormat="1" applyFont="1"/>
    <xf numFmtId="166" fontId="9" fillId="0" borderId="0" xfId="2" applyNumberFormat="1" applyFont="1" applyAlignment="1">
      <alignment horizontal="centerContinuous" vertical="center"/>
    </xf>
    <xf numFmtId="0" fontId="22" fillId="0" borderId="0" xfId="2" applyFont="1" applyAlignment="1">
      <alignment horizontal="centerContinuous" vertical="center"/>
    </xf>
    <xf numFmtId="0" fontId="22" fillId="0" borderId="0" xfId="2" applyFont="1"/>
    <xf numFmtId="0" fontId="8" fillId="0" borderId="0" xfId="2" applyFont="1"/>
    <xf numFmtId="0" fontId="12" fillId="0" borderId="71" xfId="11" applyNumberFormat="1" applyFont="1" applyBorder="1" applyAlignment="1">
      <alignment horizontal="center" vertical="center"/>
    </xf>
    <xf numFmtId="0" fontId="12" fillId="0" borderId="72" xfId="11" applyFont="1" applyBorder="1" applyAlignment="1">
      <alignment horizontal="center" vertical="center"/>
    </xf>
    <xf numFmtId="0" fontId="12" fillId="0" borderId="66" xfId="11" applyNumberFormat="1" applyFont="1" applyBorder="1" applyAlignment="1">
      <alignment horizontal="center" vertical="center"/>
    </xf>
    <xf numFmtId="0" fontId="12" fillId="0" borderId="73" xfId="11" applyFont="1" applyBorder="1" applyAlignment="1">
      <alignment horizontal="center" vertical="center"/>
    </xf>
  </cellXfs>
  <cellStyles count="12">
    <cellStyle name="Currency_By Area" xfId="1" xr:uid="{00000000-0005-0000-0000-000000000000}"/>
    <cellStyle name="Heading 2" xfId="10" builtinId="17"/>
    <cellStyle name="Heading 4" xfId="11" builtinId="19"/>
    <cellStyle name="Normal" xfId="0" builtinId="0"/>
    <cellStyle name="Normal_94BALSHQ" xfId="2" xr:uid="{00000000-0005-0000-0000-000004000000}"/>
    <cellStyle name="Normal_By Area" xfId="3" xr:uid="{00000000-0005-0000-0000-000005000000}"/>
    <cellStyle name="Normal_LHPLREPQ" xfId="4" xr:uid="{00000000-0005-0000-0000-000006000000}"/>
    <cellStyle name="Normal_LHPLREPQ_1" xfId="5" xr:uid="{00000000-0005-0000-0000-000007000000}"/>
    <cellStyle name="Normal_LHSPLRPQ" xfId="6" xr:uid="{00000000-0005-0000-0000-000008000000}"/>
    <cellStyle name="Normal_LHSPMRPQ" xfId="7" xr:uid="{00000000-0005-0000-0000-000009000000}"/>
    <cellStyle name="Percent" xfId="8" builtinId="5"/>
    <cellStyle name="Title" xfId="9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activeCell="E3" sqref="E3"/>
    </sheetView>
  </sheetViews>
  <sheetFormatPr defaultColWidth="8.75" defaultRowHeight="15.75" x14ac:dyDescent="0.25"/>
  <cols>
    <col min="1" max="16384" width="8.75" style="17"/>
  </cols>
  <sheetData>
    <row r="1" spans="1:11" s="305" customFormat="1" ht="26.25" x14ac:dyDescent="0.4">
      <c r="A1" s="2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04" customFormat="1" ht="34.5" x14ac:dyDescent="0.55000000000000004">
      <c r="A2" s="303" t="s">
        <v>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 s="304" customFormat="1" ht="34.5" x14ac:dyDescent="0.55000000000000004">
      <c r="A3" s="303" t="s">
        <v>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1" s="304" customFormat="1" ht="27.75" customHeight="1" x14ac:dyDescent="0.55000000000000004">
      <c r="A4" s="303" t="s">
        <v>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11" s="304" customFormat="1" ht="34.5" x14ac:dyDescent="0.55000000000000004">
      <c r="A5" s="303" t="s">
        <v>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spans="1:11" s="304" customFormat="1" ht="34.5" x14ac:dyDescent="0.55000000000000004">
      <c r="A6" s="303" t="str">
        <f>IF(MONTH(A9)=3,"FIRST QUARTER 2025",IF(MONTH(A9)=6,"SECOND QUARTER 2025",IF(MONTH(A9)=9,"THIRD QUARTER 2025","FOURTH QUARTER 2025")))</f>
        <v>THIRD QUARTER 2025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spans="1:11" s="3" customFormat="1" ht="36" x14ac:dyDescent="0.55000000000000004">
      <c r="B7" s="5"/>
      <c r="C7" s="6"/>
    </row>
    <row r="8" spans="1:11" s="3" customFormat="1" ht="13.5" x14ac:dyDescent="0.25">
      <c r="A8" s="3" t="s">
        <v>106</v>
      </c>
    </row>
    <row r="9" spans="1:11" s="3" customFormat="1" ht="13.5" x14ac:dyDescent="0.25">
      <c r="A9" s="7">
        <f>S_Inc_Exp1!G5</f>
        <v>45930</v>
      </c>
    </row>
    <row r="10" spans="1:11" s="3" customFormat="1" ht="13.5" x14ac:dyDescent="0.25">
      <c r="C10" s="8"/>
      <c r="D10" s="9"/>
      <c r="E10" s="9"/>
      <c r="F10" s="9"/>
    </row>
    <row r="11" spans="1:11" s="3" customFormat="1" ht="11.45" customHeight="1" x14ac:dyDescent="0.25">
      <c r="G11" s="10"/>
    </row>
    <row r="12" spans="1:11" s="3" customFormat="1" ht="17.45" customHeight="1" x14ac:dyDescent="0.25">
      <c r="C12" s="11"/>
      <c r="G12" s="12"/>
    </row>
    <row r="13" spans="1:11" s="3" customFormat="1" ht="12" customHeight="1" x14ac:dyDescent="0.25"/>
    <row r="14" spans="1:11" s="3" customFormat="1" ht="16.5" customHeight="1" x14ac:dyDescent="0.25">
      <c r="C14" s="13"/>
    </row>
    <row r="15" spans="1:11" s="3" customFormat="1" ht="11.45" customHeight="1" x14ac:dyDescent="0.25">
      <c r="C15" s="14"/>
    </row>
    <row r="16" spans="1:11" s="3" customFormat="1" ht="12" customHeight="1" x14ac:dyDescent="0.25"/>
    <row r="17" spans="3:3" s="3" customFormat="1" ht="12" customHeight="1" x14ac:dyDescent="0.25">
      <c r="C17" s="14"/>
    </row>
    <row r="18" spans="3:3" s="3" customFormat="1" ht="12" customHeight="1" x14ac:dyDescent="0.25"/>
    <row r="19" spans="3:3" s="3" customFormat="1" ht="12" customHeight="1" x14ac:dyDescent="0.25">
      <c r="C19" s="14"/>
    </row>
    <row r="20" spans="3:3" s="3" customFormat="1" ht="12" customHeight="1" x14ac:dyDescent="0.25">
      <c r="C20" s="14"/>
    </row>
    <row r="21" spans="3:3" s="3" customFormat="1" ht="12" customHeight="1" x14ac:dyDescent="0.25">
      <c r="C21" s="14"/>
    </row>
    <row r="22" spans="3:3" s="3" customFormat="1" ht="12" customHeight="1" x14ac:dyDescent="0.25">
      <c r="C22" s="14"/>
    </row>
    <row r="23" spans="3:3" s="3" customFormat="1" ht="12" customHeight="1" x14ac:dyDescent="0.25"/>
    <row r="24" spans="3:3" s="3" customFormat="1" ht="12" customHeight="1" x14ac:dyDescent="0.25"/>
    <row r="25" spans="3:3" s="3" customFormat="1" ht="12" customHeight="1" x14ac:dyDescent="0.25"/>
    <row r="26" spans="3:3" s="3" customFormat="1" ht="12" customHeight="1" x14ac:dyDescent="0.25"/>
    <row r="27" spans="3:3" s="3" customFormat="1" ht="12" customHeight="1" x14ac:dyDescent="0.25"/>
    <row r="28" spans="3:3" s="3" customFormat="1" ht="12" customHeight="1" x14ac:dyDescent="0.25"/>
    <row r="29" spans="3:3" s="3" customFormat="1" ht="17.45" customHeight="1" x14ac:dyDescent="0.25">
      <c r="C29" s="13"/>
    </row>
    <row r="30" spans="3:3" s="3" customFormat="1" ht="12" customHeight="1" x14ac:dyDescent="0.25"/>
    <row r="31" spans="3:3" s="3" customFormat="1" ht="12" customHeight="1" x14ac:dyDescent="0.25"/>
    <row r="32" spans="3:3" s="3" customFormat="1" ht="12" customHeight="1" x14ac:dyDescent="0.25"/>
    <row r="33" spans="2:22" s="3" customFormat="1" ht="12" customHeight="1" x14ac:dyDescent="0.25"/>
    <row r="34" spans="2:22" s="3" customFormat="1" ht="12" customHeight="1" x14ac:dyDescent="0.25"/>
    <row r="35" spans="2:22" s="3" customFormat="1" ht="12" customHeight="1" x14ac:dyDescent="0.25"/>
    <row r="36" spans="2:22" s="3" customFormat="1" ht="12" customHeight="1" x14ac:dyDescent="0.25">
      <c r="B36" s="5"/>
    </row>
    <row r="37" spans="2:22" s="3" customFormat="1" ht="13.5" x14ac:dyDescent="0.25">
      <c r="B37" s="5"/>
    </row>
    <row r="38" spans="2:22" s="3" customFormat="1" ht="13.5" x14ac:dyDescent="0.25">
      <c r="B38" s="5"/>
    </row>
    <row r="39" spans="2:22" s="3" customFormat="1" ht="13.5" x14ac:dyDescent="0.25">
      <c r="B39" s="5"/>
    </row>
    <row r="40" spans="2:22" s="3" customFormat="1" ht="13.5" x14ac:dyDescent="0.25">
      <c r="B40" s="5"/>
    </row>
    <row r="41" spans="2:22" s="3" customFormat="1" ht="13.5" x14ac:dyDescent="0.25">
      <c r="B41" s="5"/>
      <c r="M41" s="15"/>
    </row>
    <row r="42" spans="2:22" s="3" customFormat="1" ht="13.5" x14ac:dyDescent="0.25">
      <c r="B42" s="5"/>
      <c r="E42" s="15"/>
      <c r="G42" s="16"/>
      <c r="U42" s="15"/>
      <c r="V42" s="15"/>
    </row>
    <row r="43" spans="2:22" s="3" customFormat="1" ht="13.5" x14ac:dyDescent="0.25">
      <c r="B43" s="5"/>
      <c r="E43" s="15"/>
      <c r="L43" s="15"/>
      <c r="U43" s="15"/>
    </row>
    <row r="44" spans="2:22" s="3" customFormat="1" ht="12.75" customHeight="1" x14ac:dyDescent="0.25">
      <c r="B44" s="5"/>
      <c r="E44" s="15"/>
      <c r="L44" s="15"/>
      <c r="U44" s="15"/>
    </row>
  </sheetData>
  <phoneticPr fontId="4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O29"/>
  <sheetViews>
    <sheetView showGridLines="0" tabSelected="1" zoomScaleNormal="100" workbookViewId="0">
      <selection activeCell="E13" sqref="E13"/>
    </sheetView>
  </sheetViews>
  <sheetFormatPr defaultColWidth="9" defaultRowHeight="15.75" x14ac:dyDescent="0.25"/>
  <cols>
    <col min="1" max="6" width="9" style="17"/>
    <col min="7" max="7" width="15.5" style="17" customWidth="1"/>
    <col min="8" max="8" width="13.375" style="17" bestFit="1" customWidth="1"/>
    <col min="9" max="10" width="9" style="17"/>
    <col min="11" max="11" width="9" style="17" customWidth="1"/>
    <col min="12" max="16384" width="9" style="17"/>
  </cols>
  <sheetData>
    <row r="1" spans="1:13" s="3" customFormat="1" x14ac:dyDescent="0.25">
      <c r="A1" s="95" t="str">
        <f>Titles!A2</f>
        <v>TEXAS DEPARTMENT OF INSURANCE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"/>
      <c r="M1" s="4"/>
    </row>
    <row r="2" spans="1:13" s="3" customFormat="1" ht="13.5" x14ac:dyDescent="0.25">
      <c r="A2" s="97" t="str">
        <f>Titles!A4</f>
        <v>SINGLE SERVICE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13.5" x14ac:dyDescent="0.25">
      <c r="A3" s="97" t="str">
        <f>Titles!A5</f>
        <v>FINANCIAL REPORT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3" customFormat="1" ht="13.5" x14ac:dyDescent="0.25">
      <c r="A4" s="97" t="str">
        <f>Titles!A6</f>
        <v>THIRD QUARTER 2025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3" customFormat="1" ht="13.5" x14ac:dyDescent="0.25">
      <c r="D5" s="8"/>
      <c r="E5" s="9"/>
      <c r="F5" s="9"/>
      <c r="G5" s="9"/>
      <c r="H5" s="9"/>
    </row>
    <row r="6" spans="1:13" s="3" customFormat="1" ht="13.5" x14ac:dyDescent="0.25">
      <c r="H6" s="302">
        <f ca="1">NOW()</f>
        <v>45980.274302546299</v>
      </c>
    </row>
    <row r="7" spans="1:13" s="3" customFormat="1" ht="13.5" x14ac:dyDescent="0.25">
      <c r="A7" s="97" t="s">
        <v>4</v>
      </c>
      <c r="B7" s="4"/>
      <c r="C7" s="97"/>
      <c r="D7" s="4"/>
      <c r="E7" s="4"/>
      <c r="F7" s="4"/>
      <c r="G7" s="4"/>
      <c r="H7" s="4"/>
      <c r="I7" s="4"/>
      <c r="K7" s="98" t="s">
        <v>5</v>
      </c>
    </row>
    <row r="8" spans="1:13" s="3" customFormat="1" ht="13.5" x14ac:dyDescent="0.25">
      <c r="C8" s="13"/>
      <c r="D8" s="13"/>
      <c r="K8" s="98"/>
    </row>
    <row r="9" spans="1:13" s="3" customFormat="1" ht="14.25" customHeight="1" x14ac:dyDescent="0.25">
      <c r="A9" s="99" t="s">
        <v>108</v>
      </c>
      <c r="B9" s="99"/>
      <c r="C9" s="99"/>
      <c r="D9" s="99"/>
      <c r="E9" s="99"/>
      <c r="F9" s="99"/>
      <c r="G9" s="99"/>
      <c r="H9" s="99"/>
      <c r="I9" s="4"/>
      <c r="K9" s="98">
        <v>1</v>
      </c>
    </row>
    <row r="10" spans="1:13" s="3" customFormat="1" ht="12" customHeight="1" x14ac:dyDescent="0.25">
      <c r="A10" s="99"/>
      <c r="B10" s="99"/>
      <c r="C10" s="99"/>
      <c r="D10" s="99" t="s">
        <v>6</v>
      </c>
      <c r="E10" s="99"/>
      <c r="F10" s="99"/>
      <c r="G10" s="99"/>
      <c r="H10" s="99"/>
      <c r="K10" s="100"/>
    </row>
    <row r="11" spans="1:13" s="3" customFormat="1" ht="12" customHeight="1" x14ac:dyDescent="0.25">
      <c r="A11" s="99" t="s">
        <v>109</v>
      </c>
      <c r="B11" s="99"/>
      <c r="C11" s="99"/>
      <c r="D11" s="99"/>
      <c r="E11" s="99"/>
      <c r="F11" s="99"/>
      <c r="G11" s="99"/>
      <c r="H11" s="99"/>
      <c r="I11" s="4"/>
      <c r="K11" s="100">
        <v>2</v>
      </c>
    </row>
    <row r="12" spans="1:13" s="3" customFormat="1" ht="12" customHeight="1" x14ac:dyDescent="0.25">
      <c r="A12" s="99" t="s">
        <v>157</v>
      </c>
      <c r="B12" s="99"/>
      <c r="C12" s="99"/>
      <c r="D12" s="99"/>
      <c r="E12" s="99"/>
      <c r="F12" s="99"/>
      <c r="G12" s="99"/>
      <c r="H12" s="99"/>
      <c r="I12" s="4"/>
      <c r="K12" s="100">
        <v>4</v>
      </c>
    </row>
    <row r="13" spans="1:13" s="3" customFormat="1" ht="12" customHeight="1" x14ac:dyDescent="0.25">
      <c r="A13" s="101" t="s">
        <v>7</v>
      </c>
      <c r="B13" s="101"/>
      <c r="C13" s="101"/>
      <c r="D13" s="101"/>
      <c r="E13" s="101"/>
      <c r="F13" s="101"/>
      <c r="G13" s="101"/>
      <c r="H13" s="101"/>
      <c r="I13" s="4"/>
      <c r="K13" s="100">
        <v>14</v>
      </c>
    </row>
    <row r="14" spans="1:13" s="3" customFormat="1" ht="12" customHeight="1" x14ac:dyDescent="0.25">
      <c r="A14" s="101" t="s">
        <v>110</v>
      </c>
      <c r="B14" s="101"/>
      <c r="C14" s="101"/>
      <c r="D14" s="101"/>
      <c r="E14" s="101"/>
      <c r="F14" s="101"/>
      <c r="G14" s="101"/>
      <c r="H14" s="101"/>
      <c r="I14" s="4"/>
      <c r="K14" s="100">
        <v>15</v>
      </c>
    </row>
    <row r="15" spans="1:13" s="3" customFormat="1" ht="12" customHeight="1" x14ac:dyDescent="0.25">
      <c r="K15" s="100"/>
    </row>
    <row r="16" spans="1:13" s="3" customFormat="1" ht="13.5" x14ac:dyDescent="0.25">
      <c r="A16" s="99" t="s">
        <v>111</v>
      </c>
      <c r="B16" s="99"/>
      <c r="C16" s="99"/>
      <c r="D16" s="99"/>
      <c r="E16" s="99"/>
      <c r="F16" s="99"/>
      <c r="G16" s="99"/>
      <c r="H16" s="99"/>
      <c r="I16" s="4"/>
      <c r="K16" s="100">
        <v>26</v>
      </c>
    </row>
    <row r="17" spans="1:15" s="3" customFormat="1" ht="12" customHeight="1" x14ac:dyDescent="0.25">
      <c r="D17" s="3" t="s">
        <v>6</v>
      </c>
    </row>
    <row r="18" spans="1:15" s="3" customFormat="1" ht="13.5" x14ac:dyDescent="0.25">
      <c r="C18" s="5"/>
    </row>
    <row r="19" spans="1:15" s="3" customFormat="1" ht="13.5" x14ac:dyDescent="0.25">
      <c r="C19" s="5"/>
      <c r="O19" s="15" t="s">
        <v>8</v>
      </c>
    </row>
    <row r="20" spans="1:15" s="46" customFormat="1" ht="12" x14ac:dyDescent="0.2">
      <c r="A20" s="102" t="s">
        <v>128</v>
      </c>
      <c r="B20" s="103"/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5" s="46" customFormat="1" ht="12" x14ac:dyDescent="0.2">
      <c r="A21" s="104" t="s">
        <v>107</v>
      </c>
      <c r="B21" s="10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15" s="46" customFormat="1" ht="12" x14ac:dyDescent="0.2">
      <c r="A22" s="104" t="s">
        <v>62</v>
      </c>
      <c r="B22" s="105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5" s="46" customFormat="1" ht="12" x14ac:dyDescent="0.2"/>
    <row r="24" spans="1:15" s="46" customFormat="1" ht="12" x14ac:dyDescent="0.2"/>
    <row r="26" spans="1:15" s="46" customFormat="1" ht="12" x14ac:dyDescent="0.2">
      <c r="A26" s="106" t="s">
        <v>9</v>
      </c>
      <c r="B26" s="105" t="str">
        <f>"HMO database S"&amp;TEXT(A29,"mmyy") &amp; IF(Titles!A1="Confidential","Q.xlsx","Q.xlsx")</f>
        <v>HMO database S0925Q.xlsx</v>
      </c>
      <c r="C26" s="105"/>
      <c r="D26" s="107"/>
      <c r="E26" s="107"/>
      <c r="F26" s="107"/>
      <c r="G26" s="108"/>
      <c r="J26" s="108" t="s">
        <v>10</v>
      </c>
    </row>
    <row r="27" spans="1:15" s="46" customFormat="1" ht="12" x14ac:dyDescent="0.2">
      <c r="A27" s="109"/>
      <c r="B27" s="105" t="s">
        <v>11</v>
      </c>
      <c r="C27" s="105"/>
      <c r="D27" s="107"/>
      <c r="E27" s="107"/>
      <c r="F27" s="107"/>
      <c r="G27" s="108"/>
      <c r="H27" s="110"/>
      <c r="J27" s="108" t="s">
        <v>12</v>
      </c>
    </row>
    <row r="28" spans="1:15" x14ac:dyDescent="0.25">
      <c r="A28" s="3" t="s">
        <v>106</v>
      </c>
    </row>
    <row r="29" spans="1:15" x14ac:dyDescent="0.25">
      <c r="A29" s="7">
        <f>Titles!A9</f>
        <v>45930</v>
      </c>
    </row>
  </sheetData>
  <phoneticPr fontId="4" type="noConversion"/>
  <pageMargins left="0.24" right="0.19" top="0.51" bottom="0.82" header="0.37" footer="0.37"/>
  <pageSetup scale="96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V22"/>
  <sheetViews>
    <sheetView zoomScaleNormal="100" workbookViewId="0">
      <selection activeCell="D21" sqref="D21"/>
    </sheetView>
  </sheetViews>
  <sheetFormatPr defaultColWidth="8.75" defaultRowHeight="15.75" x14ac:dyDescent="0.25"/>
  <cols>
    <col min="1" max="1" width="3.625" style="17" customWidth="1"/>
    <col min="2" max="2" width="8.125" style="17" customWidth="1"/>
    <col min="3" max="3" width="5.625" style="17" customWidth="1"/>
    <col min="4" max="4" width="4.25" style="17" customWidth="1"/>
    <col min="5" max="5" width="28.75" style="17" customWidth="1"/>
    <col min="6" max="6" width="7.375" style="17" customWidth="1"/>
    <col min="7" max="7" width="11.25" style="17" bestFit="1" customWidth="1"/>
    <col min="8" max="8" width="9.875" style="17" customWidth="1"/>
    <col min="9" max="9" width="8" style="17" customWidth="1"/>
    <col min="10" max="11" width="8.5" style="17" bestFit="1" customWidth="1"/>
    <col min="12" max="12" width="8.625" style="17" customWidth="1"/>
    <col min="13" max="13" width="8.875" style="17" bestFit="1" customWidth="1"/>
    <col min="14" max="14" width="8.125" style="17" customWidth="1"/>
    <col min="15" max="16" width="8" style="17" customWidth="1"/>
    <col min="17" max="18" width="8.75" style="17"/>
    <col min="19" max="19" width="8.875" style="17" customWidth="1"/>
    <col min="20" max="16384" width="8.75" style="17"/>
  </cols>
  <sheetData>
    <row r="1" spans="1:22" s="45" customFormat="1" ht="14.25" thickBot="1" x14ac:dyDescent="0.3">
      <c r="A1" s="70"/>
      <c r="B1" s="70">
        <v>1</v>
      </c>
      <c r="C1" s="70">
        <v>2</v>
      </c>
      <c r="D1" s="70">
        <v>3</v>
      </c>
      <c r="E1" s="70">
        <v>4</v>
      </c>
      <c r="F1" s="70">
        <v>5</v>
      </c>
      <c r="G1" s="70">
        <v>6</v>
      </c>
      <c r="H1" s="70">
        <v>7</v>
      </c>
      <c r="I1" s="70">
        <v>8</v>
      </c>
      <c r="J1" s="70">
        <v>9</v>
      </c>
      <c r="K1" s="70">
        <v>10</v>
      </c>
      <c r="L1" s="70">
        <v>11</v>
      </c>
      <c r="M1" s="70">
        <v>12</v>
      </c>
      <c r="N1" s="70">
        <v>13</v>
      </c>
      <c r="O1" s="70">
        <v>14</v>
      </c>
      <c r="P1" s="70">
        <v>15</v>
      </c>
      <c r="Q1" s="70">
        <v>16</v>
      </c>
      <c r="R1" s="70">
        <v>17</v>
      </c>
      <c r="S1" s="70">
        <v>18</v>
      </c>
      <c r="T1" s="70"/>
      <c r="U1" s="70"/>
      <c r="V1" s="70"/>
    </row>
    <row r="2" spans="1:22" s="74" customFormat="1" ht="15" thickTop="1" thickBot="1" x14ac:dyDescent="0.3">
      <c r="A2" s="71" t="s">
        <v>13</v>
      </c>
      <c r="B2" s="72" t="s">
        <v>14</v>
      </c>
      <c r="C2" s="72" t="s">
        <v>15</v>
      </c>
      <c r="D2" s="72" t="s">
        <v>16</v>
      </c>
      <c r="E2" s="72" t="s">
        <v>130</v>
      </c>
      <c r="F2" s="72" t="s">
        <v>17</v>
      </c>
      <c r="G2" s="72" t="s">
        <v>18</v>
      </c>
      <c r="H2" s="72" t="s">
        <v>19</v>
      </c>
      <c r="I2" s="72" t="s">
        <v>20</v>
      </c>
      <c r="J2" s="72" t="s">
        <v>21</v>
      </c>
      <c r="K2" s="72" t="s">
        <v>22</v>
      </c>
      <c r="L2" s="72" t="s">
        <v>23</v>
      </c>
      <c r="M2" s="72" t="s">
        <v>24</v>
      </c>
      <c r="N2" s="72" t="s">
        <v>25</v>
      </c>
      <c r="O2" s="72" t="s">
        <v>26</v>
      </c>
      <c r="P2" s="72" t="s">
        <v>27</v>
      </c>
      <c r="Q2" s="72" t="s">
        <v>28</v>
      </c>
      <c r="R2" s="72" t="s">
        <v>29</v>
      </c>
      <c r="S2" s="73" t="s">
        <v>30</v>
      </c>
    </row>
    <row r="3" spans="1:22" s="46" customFormat="1" ht="15.4" customHeight="1" thickTop="1" x14ac:dyDescent="0.2">
      <c r="A3" s="75">
        <v>28</v>
      </c>
      <c r="B3" s="76">
        <v>15675572</v>
      </c>
      <c r="C3" s="77">
        <v>95302</v>
      </c>
      <c r="D3" s="78">
        <v>1295</v>
      </c>
      <c r="E3" s="79" t="s">
        <v>131</v>
      </c>
      <c r="F3" s="80">
        <v>35072</v>
      </c>
      <c r="G3" s="79" t="s">
        <v>18</v>
      </c>
      <c r="H3" s="79" t="s">
        <v>18</v>
      </c>
      <c r="I3" s="81" t="s">
        <v>6</v>
      </c>
      <c r="J3" s="81" t="s">
        <v>6</v>
      </c>
      <c r="K3" s="81" t="s">
        <v>6</v>
      </c>
      <c r="L3" s="81" t="s">
        <v>6</v>
      </c>
      <c r="M3" s="81" t="s">
        <v>6</v>
      </c>
      <c r="N3" s="81" t="s">
        <v>6</v>
      </c>
      <c r="O3" s="81" t="s">
        <v>6</v>
      </c>
      <c r="P3" s="81" t="s">
        <v>6</v>
      </c>
      <c r="Q3" s="81" t="s">
        <v>6</v>
      </c>
      <c r="R3" s="81" t="s">
        <v>6</v>
      </c>
      <c r="S3" s="82" t="s">
        <v>6</v>
      </c>
    </row>
    <row r="4" spans="1:22" s="46" customFormat="1" ht="15.4" customHeight="1" x14ac:dyDescent="0.2">
      <c r="A4" s="75">
        <v>28</v>
      </c>
      <c r="B4" s="76">
        <v>5628</v>
      </c>
      <c r="C4" s="77" t="s">
        <v>31</v>
      </c>
      <c r="D4" s="78">
        <v>1</v>
      </c>
      <c r="E4" s="79" t="s">
        <v>112</v>
      </c>
      <c r="F4" s="80">
        <v>33484</v>
      </c>
      <c r="G4" s="79" t="s">
        <v>125</v>
      </c>
      <c r="H4" s="79" t="s">
        <v>18</v>
      </c>
      <c r="I4" s="81" t="s">
        <v>63</v>
      </c>
      <c r="J4" s="81" t="s">
        <v>132</v>
      </c>
      <c r="K4" s="81" t="s">
        <v>133</v>
      </c>
      <c r="L4" s="81" t="s">
        <v>134</v>
      </c>
      <c r="M4" s="81" t="s">
        <v>6</v>
      </c>
      <c r="N4" s="81" t="s">
        <v>6</v>
      </c>
      <c r="O4" s="81" t="s">
        <v>6</v>
      </c>
      <c r="P4" s="81" t="s">
        <v>6</v>
      </c>
      <c r="Q4" s="81" t="s">
        <v>6</v>
      </c>
      <c r="R4" s="81" t="s">
        <v>6</v>
      </c>
      <c r="S4" s="82" t="s">
        <v>6</v>
      </c>
    </row>
    <row r="5" spans="1:22" s="46" customFormat="1" ht="15.4" customHeight="1" x14ac:dyDescent="0.2">
      <c r="A5" s="75">
        <v>28</v>
      </c>
      <c r="B5" s="76">
        <v>15675568</v>
      </c>
      <c r="C5" s="77">
        <v>95163</v>
      </c>
      <c r="D5" s="78" t="s">
        <v>6</v>
      </c>
      <c r="E5" s="79" t="s">
        <v>113</v>
      </c>
      <c r="F5" s="80">
        <v>32612</v>
      </c>
      <c r="G5" s="79" t="s">
        <v>18</v>
      </c>
      <c r="H5" s="79" t="s">
        <v>18</v>
      </c>
      <c r="I5" s="81" t="s">
        <v>63</v>
      </c>
      <c r="J5" s="81" t="s">
        <v>132</v>
      </c>
      <c r="K5" s="81" t="s">
        <v>135</v>
      </c>
      <c r="L5" s="81" t="s">
        <v>133</v>
      </c>
      <c r="M5" s="81" t="s">
        <v>136</v>
      </c>
      <c r="N5" s="81" t="s">
        <v>137</v>
      </c>
      <c r="O5" s="81" t="s">
        <v>138</v>
      </c>
      <c r="P5" s="81" t="s">
        <v>139</v>
      </c>
      <c r="Q5" s="81" t="s">
        <v>140</v>
      </c>
      <c r="R5" s="81" t="s">
        <v>141</v>
      </c>
      <c r="S5" s="83" t="s">
        <v>6</v>
      </c>
    </row>
    <row r="6" spans="1:22" s="46" customFormat="1" ht="15.4" customHeight="1" x14ac:dyDescent="0.2">
      <c r="A6" s="75">
        <v>28</v>
      </c>
      <c r="B6" s="76">
        <v>94596</v>
      </c>
      <c r="C6" s="77">
        <v>95387</v>
      </c>
      <c r="D6" s="78" t="s">
        <v>6</v>
      </c>
      <c r="E6" s="84" t="s">
        <v>114</v>
      </c>
      <c r="F6" s="80">
        <v>35234</v>
      </c>
      <c r="G6" s="79" t="s">
        <v>18</v>
      </c>
      <c r="H6" s="79" t="s">
        <v>18</v>
      </c>
      <c r="I6" s="81" t="s">
        <v>6</v>
      </c>
      <c r="J6" s="81" t="s">
        <v>6</v>
      </c>
      <c r="K6" s="81" t="s">
        <v>6</v>
      </c>
      <c r="L6" s="81" t="s">
        <v>6</v>
      </c>
      <c r="M6" s="81" t="s">
        <v>6</v>
      </c>
      <c r="N6" s="81" t="s">
        <v>6</v>
      </c>
      <c r="O6" s="81" t="s">
        <v>6</v>
      </c>
      <c r="P6" s="81" t="s">
        <v>6</v>
      </c>
      <c r="Q6" s="81" t="s">
        <v>6</v>
      </c>
      <c r="R6" s="81" t="s">
        <v>6</v>
      </c>
      <c r="S6" s="82" t="s">
        <v>6</v>
      </c>
    </row>
    <row r="7" spans="1:22" s="46" customFormat="1" ht="15.4" customHeight="1" x14ac:dyDescent="0.2">
      <c r="A7" s="75">
        <v>28</v>
      </c>
      <c r="B7" s="76">
        <v>15675563</v>
      </c>
      <c r="C7" s="77" t="s">
        <v>32</v>
      </c>
      <c r="D7" s="78">
        <v>901</v>
      </c>
      <c r="E7" s="84" t="s">
        <v>115</v>
      </c>
      <c r="F7" s="80">
        <v>31982</v>
      </c>
      <c r="G7" s="79" t="s">
        <v>18</v>
      </c>
      <c r="H7" s="79" t="s">
        <v>18</v>
      </c>
      <c r="I7" s="81" t="s">
        <v>6</v>
      </c>
      <c r="J7" s="81" t="s">
        <v>6</v>
      </c>
      <c r="K7" s="81" t="s">
        <v>6</v>
      </c>
      <c r="L7" s="81" t="s">
        <v>6</v>
      </c>
      <c r="M7" s="81" t="s">
        <v>6</v>
      </c>
      <c r="N7" s="81" t="s">
        <v>6</v>
      </c>
      <c r="O7" s="81" t="s">
        <v>6</v>
      </c>
      <c r="P7" s="81" t="s">
        <v>6</v>
      </c>
      <c r="Q7" s="81" t="s">
        <v>6</v>
      </c>
      <c r="R7" s="81" t="s">
        <v>6</v>
      </c>
      <c r="S7" s="82" t="s">
        <v>6</v>
      </c>
    </row>
    <row r="8" spans="1:22" s="46" customFormat="1" ht="15.4" customHeight="1" x14ac:dyDescent="0.2">
      <c r="A8" s="75">
        <v>28</v>
      </c>
      <c r="B8" s="76">
        <v>15675569</v>
      </c>
      <c r="C8" s="77">
        <v>95161</v>
      </c>
      <c r="D8" s="78">
        <v>666</v>
      </c>
      <c r="E8" s="79" t="s">
        <v>116</v>
      </c>
      <c r="F8" s="80">
        <v>32297</v>
      </c>
      <c r="G8" s="79" t="s">
        <v>18</v>
      </c>
      <c r="H8" s="79" t="s">
        <v>18</v>
      </c>
      <c r="I8" s="81" t="s">
        <v>6</v>
      </c>
      <c r="J8" s="81" t="s">
        <v>6</v>
      </c>
      <c r="K8" s="81" t="s">
        <v>6</v>
      </c>
      <c r="L8" s="81" t="s">
        <v>6</v>
      </c>
      <c r="M8" s="81" t="s">
        <v>6</v>
      </c>
      <c r="N8" s="81" t="s">
        <v>6</v>
      </c>
      <c r="O8" s="81" t="s">
        <v>6</v>
      </c>
      <c r="P8" s="81" t="s">
        <v>6</v>
      </c>
      <c r="Q8" s="81" t="s">
        <v>6</v>
      </c>
      <c r="R8" s="81" t="s">
        <v>6</v>
      </c>
      <c r="S8" s="82" t="s">
        <v>6</v>
      </c>
    </row>
    <row r="9" spans="1:22" s="46" customFormat="1" ht="15.4" customHeight="1" x14ac:dyDescent="0.2">
      <c r="A9" s="75">
        <v>28</v>
      </c>
      <c r="B9" s="76">
        <v>15675602</v>
      </c>
      <c r="C9" s="77">
        <v>16106</v>
      </c>
      <c r="D9" s="78">
        <v>1295</v>
      </c>
      <c r="E9" s="79" t="s">
        <v>142</v>
      </c>
      <c r="F9" s="80">
        <v>42766</v>
      </c>
      <c r="G9" s="79" t="s">
        <v>18</v>
      </c>
      <c r="H9" s="79" t="s">
        <v>18</v>
      </c>
      <c r="I9" s="81" t="s">
        <v>6</v>
      </c>
      <c r="J9" s="81" t="s">
        <v>6</v>
      </c>
      <c r="K9" s="81" t="s">
        <v>6</v>
      </c>
      <c r="L9" s="81" t="s">
        <v>6</v>
      </c>
      <c r="M9" s="81" t="s">
        <v>6</v>
      </c>
      <c r="N9" s="81" t="s">
        <v>6</v>
      </c>
      <c r="O9" s="81" t="s">
        <v>6</v>
      </c>
      <c r="P9" s="81" t="s">
        <v>6</v>
      </c>
      <c r="Q9" s="81" t="s">
        <v>6</v>
      </c>
      <c r="R9" s="81"/>
      <c r="S9" s="82"/>
    </row>
    <row r="10" spans="1:22" s="46" customFormat="1" ht="15.4" customHeight="1" x14ac:dyDescent="0.2">
      <c r="A10" s="75">
        <v>28</v>
      </c>
      <c r="B10" s="76">
        <v>93506</v>
      </c>
      <c r="C10" s="77" t="s">
        <v>123</v>
      </c>
      <c r="D10" s="78">
        <v>4506</v>
      </c>
      <c r="E10" s="79" t="s">
        <v>143</v>
      </c>
      <c r="F10" s="80">
        <v>32297</v>
      </c>
      <c r="G10" s="79" t="s">
        <v>18</v>
      </c>
      <c r="H10" s="79" t="s">
        <v>18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/>
    </row>
    <row r="11" spans="1:22" s="46" customFormat="1" ht="15.4" customHeight="1" x14ac:dyDescent="0.2">
      <c r="A11" s="75">
        <v>28</v>
      </c>
      <c r="B11" s="76">
        <v>95452</v>
      </c>
      <c r="C11" s="77">
        <v>52556</v>
      </c>
      <c r="D11" s="78">
        <v>429</v>
      </c>
      <c r="E11" s="79" t="s">
        <v>117</v>
      </c>
      <c r="F11" s="80">
        <v>0</v>
      </c>
      <c r="G11" s="79" t="s">
        <v>18</v>
      </c>
      <c r="H11" s="79" t="s">
        <v>18</v>
      </c>
      <c r="I11" s="81" t="s">
        <v>6</v>
      </c>
      <c r="J11" s="81" t="s">
        <v>6</v>
      </c>
      <c r="K11" s="81" t="s">
        <v>6</v>
      </c>
      <c r="L11" s="81" t="s">
        <v>6</v>
      </c>
      <c r="M11" s="81" t="s">
        <v>6</v>
      </c>
      <c r="N11" s="81" t="s">
        <v>6</v>
      </c>
      <c r="O11" s="81" t="s">
        <v>6</v>
      </c>
      <c r="P11" s="81" t="s">
        <v>6</v>
      </c>
      <c r="Q11" s="81" t="s">
        <v>6</v>
      </c>
      <c r="R11" s="81" t="s">
        <v>6</v>
      </c>
      <c r="S11" s="82" t="s">
        <v>6</v>
      </c>
    </row>
    <row r="12" spans="1:22" s="46" customFormat="1" ht="15.4" customHeight="1" x14ac:dyDescent="0.2">
      <c r="A12" s="75">
        <v>28</v>
      </c>
      <c r="B12" s="76">
        <v>15675566</v>
      </c>
      <c r="C12" s="77">
        <v>95251</v>
      </c>
      <c r="D12" s="78">
        <v>541</v>
      </c>
      <c r="E12" s="79" t="s">
        <v>118</v>
      </c>
      <c r="F12" s="80">
        <v>32828</v>
      </c>
      <c r="G12" s="79" t="s">
        <v>18</v>
      </c>
      <c r="H12" s="79" t="s">
        <v>18</v>
      </c>
      <c r="I12" s="81" t="s">
        <v>63</v>
      </c>
      <c r="J12" s="81" t="s">
        <v>132</v>
      </c>
      <c r="K12" s="81" t="s">
        <v>6</v>
      </c>
      <c r="L12" s="81" t="s">
        <v>6</v>
      </c>
      <c r="M12" s="81" t="s">
        <v>6</v>
      </c>
      <c r="N12" s="81" t="s">
        <v>6</v>
      </c>
      <c r="O12" s="81" t="s">
        <v>6</v>
      </c>
      <c r="P12" s="81" t="s">
        <v>6</v>
      </c>
      <c r="Q12" s="81" t="s">
        <v>6</v>
      </c>
      <c r="R12" s="81" t="s">
        <v>6</v>
      </c>
      <c r="S12" s="82" t="s">
        <v>6</v>
      </c>
    </row>
    <row r="13" spans="1:22" s="46" customFormat="1" ht="15.4" customHeight="1" x14ac:dyDescent="0.2">
      <c r="A13" s="75">
        <v>28</v>
      </c>
      <c r="B13" s="76">
        <v>15675574</v>
      </c>
      <c r="C13" s="77">
        <v>95522</v>
      </c>
      <c r="D13" s="78"/>
      <c r="E13" s="79" t="s">
        <v>119</v>
      </c>
      <c r="F13" s="80">
        <v>35375</v>
      </c>
      <c r="G13" s="79" t="s">
        <v>18</v>
      </c>
      <c r="H13" s="79" t="s">
        <v>18</v>
      </c>
      <c r="I13" s="81" t="s">
        <v>6</v>
      </c>
      <c r="J13" s="81" t="s">
        <v>6</v>
      </c>
      <c r="K13" s="81" t="s">
        <v>6</v>
      </c>
      <c r="L13" s="81" t="s">
        <v>6</v>
      </c>
      <c r="M13" s="81" t="s">
        <v>6</v>
      </c>
      <c r="N13" s="81" t="s">
        <v>6</v>
      </c>
      <c r="O13" s="81" t="s">
        <v>6</v>
      </c>
      <c r="P13" s="81" t="s">
        <v>6</v>
      </c>
      <c r="Q13" s="81" t="s">
        <v>6</v>
      </c>
      <c r="R13" s="81" t="s">
        <v>6</v>
      </c>
      <c r="S13" s="82" t="s">
        <v>6</v>
      </c>
    </row>
    <row r="14" spans="1:22" s="46" customFormat="1" ht="15.4" customHeight="1" x14ac:dyDescent="0.2">
      <c r="A14" s="75">
        <v>28</v>
      </c>
      <c r="B14" s="76">
        <v>15675616</v>
      </c>
      <c r="C14" s="77">
        <v>16982</v>
      </c>
      <c r="D14" s="78">
        <v>4866</v>
      </c>
      <c r="E14" s="79" t="s">
        <v>144</v>
      </c>
      <c r="F14" s="80">
        <v>44134</v>
      </c>
      <c r="G14" s="79" t="s">
        <v>18</v>
      </c>
      <c r="H14" s="79" t="s">
        <v>18</v>
      </c>
      <c r="I14" s="81" t="s">
        <v>6</v>
      </c>
      <c r="J14" s="81" t="s">
        <v>6</v>
      </c>
      <c r="K14" s="81" t="s">
        <v>6</v>
      </c>
      <c r="L14" s="81"/>
      <c r="M14" s="81"/>
      <c r="N14" s="81"/>
      <c r="O14" s="81"/>
      <c r="P14" s="81"/>
      <c r="Q14" s="81"/>
      <c r="R14" s="81"/>
      <c r="S14" s="82"/>
    </row>
    <row r="15" spans="1:22" s="46" customFormat="1" ht="15.4" customHeight="1" x14ac:dyDescent="0.2">
      <c r="A15" s="75">
        <v>28</v>
      </c>
      <c r="B15" s="76">
        <v>15675570</v>
      </c>
      <c r="C15" s="77" t="s">
        <v>33</v>
      </c>
      <c r="D15" s="78" t="s">
        <v>6</v>
      </c>
      <c r="E15" s="79" t="s">
        <v>120</v>
      </c>
      <c r="F15" s="80">
        <v>32163</v>
      </c>
      <c r="G15" s="79" t="s">
        <v>18</v>
      </c>
      <c r="H15" s="79" t="s">
        <v>18</v>
      </c>
      <c r="I15" s="81" t="s">
        <v>6</v>
      </c>
      <c r="J15" s="81" t="s">
        <v>6</v>
      </c>
      <c r="K15" s="81" t="s">
        <v>6</v>
      </c>
      <c r="L15" s="81" t="s">
        <v>6</v>
      </c>
      <c r="M15" s="81" t="s">
        <v>6</v>
      </c>
      <c r="N15" s="81" t="s">
        <v>6</v>
      </c>
      <c r="O15" s="81" t="s">
        <v>6</v>
      </c>
      <c r="P15" s="81" t="s">
        <v>6</v>
      </c>
      <c r="Q15" s="81" t="s">
        <v>6</v>
      </c>
      <c r="R15" s="81" t="s">
        <v>6</v>
      </c>
      <c r="S15" s="82" t="s">
        <v>6</v>
      </c>
    </row>
    <row r="16" spans="1:22" s="46" customFormat="1" ht="15.4" customHeight="1" x14ac:dyDescent="0.2">
      <c r="A16" s="75">
        <v>28</v>
      </c>
      <c r="B16" s="76">
        <v>15675567</v>
      </c>
      <c r="C16" s="77">
        <v>95160</v>
      </c>
      <c r="D16" s="78" t="s">
        <v>6</v>
      </c>
      <c r="E16" s="79" t="s">
        <v>121</v>
      </c>
      <c r="F16" s="80">
        <v>41067</v>
      </c>
      <c r="G16" s="79" t="s">
        <v>18</v>
      </c>
      <c r="H16" s="79" t="s">
        <v>18</v>
      </c>
      <c r="I16" s="81" t="s">
        <v>6</v>
      </c>
      <c r="J16" s="81" t="s">
        <v>6</v>
      </c>
      <c r="K16" s="81" t="s">
        <v>6</v>
      </c>
      <c r="L16" s="81" t="s">
        <v>6</v>
      </c>
      <c r="M16" s="81" t="s">
        <v>6</v>
      </c>
      <c r="N16" s="81" t="s">
        <v>6</v>
      </c>
      <c r="O16" s="81" t="s">
        <v>6</v>
      </c>
      <c r="P16" s="81" t="s">
        <v>6</v>
      </c>
      <c r="Q16" s="81" t="s">
        <v>6</v>
      </c>
      <c r="R16" s="81" t="s">
        <v>6</v>
      </c>
      <c r="S16" s="82" t="s">
        <v>6</v>
      </c>
    </row>
    <row r="17" spans="1:19" s="46" customFormat="1" ht="15.4" customHeight="1" thickBot="1" x14ac:dyDescent="0.25">
      <c r="A17" s="85">
        <v>28</v>
      </c>
      <c r="B17" s="86">
        <v>15675561</v>
      </c>
      <c r="C17" s="87">
        <v>95142</v>
      </c>
      <c r="D17" s="88"/>
      <c r="E17" s="89" t="s">
        <v>122</v>
      </c>
      <c r="F17" s="90">
        <v>31608</v>
      </c>
      <c r="G17" s="89" t="s">
        <v>18</v>
      </c>
      <c r="H17" s="89" t="s">
        <v>18</v>
      </c>
      <c r="I17" s="91" t="s">
        <v>6</v>
      </c>
      <c r="J17" s="91" t="s">
        <v>6</v>
      </c>
      <c r="K17" s="91" t="s">
        <v>6</v>
      </c>
      <c r="L17" s="91" t="s">
        <v>6</v>
      </c>
      <c r="M17" s="91" t="s">
        <v>6</v>
      </c>
      <c r="N17" s="92" t="s">
        <v>6</v>
      </c>
      <c r="O17" s="92" t="s">
        <v>6</v>
      </c>
      <c r="P17" s="92" t="s">
        <v>6</v>
      </c>
      <c r="Q17" s="92" t="s">
        <v>6</v>
      </c>
      <c r="R17" s="92" t="s">
        <v>6</v>
      </c>
      <c r="S17" s="93" t="s">
        <v>6</v>
      </c>
    </row>
    <row r="18" spans="1:19" s="46" customFormat="1" ht="15.4" customHeight="1" thickTop="1" x14ac:dyDescent="0.25">
      <c r="A18" s="3" t="s">
        <v>106</v>
      </c>
      <c r="F18" s="94"/>
    </row>
    <row r="19" spans="1:19" s="46" customFormat="1" ht="12" x14ac:dyDescent="0.2"/>
    <row r="20" spans="1:19" s="46" customFormat="1" ht="12" x14ac:dyDescent="0.2"/>
    <row r="21" spans="1:19" s="46" customFormat="1" ht="12" x14ac:dyDescent="0.2"/>
    <row r="22" spans="1:19" s="45" customFormat="1" ht="13.5" x14ac:dyDescent="0.25"/>
  </sheetData>
  <phoneticPr fontId="4" type="noConversion"/>
  <pageMargins left="0.25" right="0.2" top="1.01" bottom="0.33" header="0.27" footer="0.21"/>
  <pageSetup scale="70" orientation="landscape" horizontalDpi="300" verticalDpi="300" r:id="rId1"/>
  <headerFooter alignWithMargins="0">
    <oddHeader>&amp;L&amp;"MS Sans Serif,Regular"&amp;8&amp;D &amp;T&amp;C&amp;"Arial,Bold"&amp;10HMO's Service Areas/Divisions</oddHeader>
    <oddFooter>&amp;L&amp;"MS Sans Serif,Regular"&amp;8*Only operates in one service area&amp;C&amp;"Bookman Old Style,Regular"&amp;10Page &amp;P</oddFooter>
  </headerFooter>
  <ignoredErrors>
    <ignoredError sqref="C4:C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DF127"/>
  <sheetViews>
    <sheetView showGridLines="0" zoomScaleNormal="100" workbookViewId="0">
      <pane xSplit="1" ySplit="2" topLeftCell="C4" activePane="bottomRight" state="frozen"/>
      <selection pane="topRight"/>
      <selection pane="bottomLeft"/>
      <selection pane="bottomRight" activeCell="K120" sqref="K120"/>
    </sheetView>
  </sheetViews>
  <sheetFormatPr defaultColWidth="9" defaultRowHeight="13.5" x14ac:dyDescent="0.25"/>
  <cols>
    <col min="1" max="1" width="24.5" style="61" customWidth="1"/>
    <col min="2" max="2" width="2.5" style="61" hidden="1" customWidth="1"/>
    <col min="3" max="3" width="15" style="61" customWidth="1"/>
    <col min="4" max="4" width="10.625" style="61" customWidth="1"/>
    <col min="5" max="5" width="10" style="45" customWidth="1"/>
    <col min="6" max="6" width="10" style="61" customWidth="1"/>
    <col min="7" max="7" width="10" style="45" customWidth="1"/>
    <col min="8" max="8" width="10.125" style="61" customWidth="1"/>
    <col min="9" max="9" width="10.25" style="61" customWidth="1"/>
    <col min="10" max="10" width="10.375" style="61" bestFit="1" customWidth="1"/>
    <col min="11" max="11" width="10.125" style="61" customWidth="1"/>
    <col min="12" max="12" width="11.125" style="61" customWidth="1"/>
    <col min="13" max="13" width="10.75" style="61" customWidth="1"/>
    <col min="14" max="14" width="11.125" style="61" customWidth="1"/>
    <col min="15" max="15" width="10.25" style="61" customWidth="1"/>
    <col min="16" max="17" width="10" style="61" customWidth="1"/>
    <col min="18" max="18" width="11" style="61" bestFit="1" customWidth="1"/>
    <col min="19" max="19" width="10.625" style="61" customWidth="1"/>
    <col min="20" max="108" width="9" style="61"/>
    <col min="109" max="110" width="9.125" style="61" bestFit="1" customWidth="1"/>
    <col min="111" max="16384" width="9" style="61"/>
  </cols>
  <sheetData>
    <row r="1" spans="1:110" ht="72.75" customHeight="1" thickTop="1" thickBot="1" x14ac:dyDescent="0.3">
      <c r="C1" s="62" t="s">
        <v>131</v>
      </c>
      <c r="D1" s="63" t="s">
        <v>112</v>
      </c>
      <c r="E1" s="63" t="s">
        <v>112</v>
      </c>
      <c r="F1" s="64" t="s">
        <v>113</v>
      </c>
      <c r="G1" s="65" t="s">
        <v>113</v>
      </c>
      <c r="H1" s="65" t="s">
        <v>114</v>
      </c>
      <c r="I1" s="65" t="s">
        <v>115</v>
      </c>
      <c r="J1" s="65" t="s">
        <v>116</v>
      </c>
      <c r="K1" s="65" t="s">
        <v>119</v>
      </c>
      <c r="L1" s="65" t="s">
        <v>142</v>
      </c>
      <c r="M1" s="66" t="s">
        <v>143</v>
      </c>
      <c r="N1" s="66" t="s">
        <v>117</v>
      </c>
      <c r="O1" s="65" t="s">
        <v>118</v>
      </c>
      <c r="P1" s="65" t="s">
        <v>120</v>
      </c>
      <c r="Q1" s="65" t="s">
        <v>144</v>
      </c>
      <c r="R1" s="65" t="s">
        <v>121</v>
      </c>
      <c r="S1" s="67" t="s">
        <v>122</v>
      </c>
      <c r="DE1" s="68">
        <v>1</v>
      </c>
      <c r="DF1" s="68">
        <v>7</v>
      </c>
    </row>
    <row r="2" spans="1:110" ht="18" customHeight="1" thickTop="1" x14ac:dyDescent="0.25">
      <c r="A2" s="112" t="s">
        <v>146</v>
      </c>
      <c r="C2" s="113" t="s">
        <v>18</v>
      </c>
      <c r="D2" s="114" t="s">
        <v>18</v>
      </c>
      <c r="E2" s="115" t="s">
        <v>63</v>
      </c>
      <c r="F2" s="114" t="s">
        <v>18</v>
      </c>
      <c r="G2" s="115" t="s">
        <v>63</v>
      </c>
      <c r="H2" s="115" t="s">
        <v>18</v>
      </c>
      <c r="I2" s="114" t="s">
        <v>18</v>
      </c>
      <c r="J2" s="114" t="s">
        <v>18</v>
      </c>
      <c r="K2" s="115" t="s">
        <v>18</v>
      </c>
      <c r="L2" s="114" t="s">
        <v>18</v>
      </c>
      <c r="M2" s="114" t="s">
        <v>18</v>
      </c>
      <c r="N2" s="114" t="s">
        <v>18</v>
      </c>
      <c r="O2" s="114" t="s">
        <v>18</v>
      </c>
      <c r="P2" s="114" t="s">
        <v>18</v>
      </c>
      <c r="Q2" s="114" t="s">
        <v>18</v>
      </c>
      <c r="R2" s="114" t="s">
        <v>18</v>
      </c>
      <c r="S2" s="116" t="s">
        <v>18</v>
      </c>
      <c r="DE2" s="68">
        <f>DE1+1</f>
        <v>2</v>
      </c>
      <c r="DF2" s="68">
        <f>DF1+1</f>
        <v>8</v>
      </c>
    </row>
    <row r="3" spans="1:110" ht="14.25" hidden="1" thickBot="1" x14ac:dyDescent="0.3"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  <c r="DE3" s="68">
        <f t="shared" ref="DE3:DF20" si="0">DE2+1</f>
        <v>3</v>
      </c>
      <c r="DF3" s="68">
        <f t="shared" si="0"/>
        <v>9</v>
      </c>
    </row>
    <row r="4" spans="1:110" ht="13.5" customHeight="1" x14ac:dyDescent="0.25">
      <c r="A4" s="61" t="s">
        <v>36</v>
      </c>
      <c r="C4" s="120">
        <v>3664150</v>
      </c>
      <c r="D4" s="121">
        <v>379049</v>
      </c>
      <c r="E4" s="121">
        <v>283615</v>
      </c>
      <c r="F4" s="121">
        <v>790920</v>
      </c>
      <c r="G4" s="121">
        <v>604764</v>
      </c>
      <c r="H4" s="121">
        <v>2851858</v>
      </c>
      <c r="I4" s="121">
        <v>757803</v>
      </c>
      <c r="J4" s="121">
        <v>143562</v>
      </c>
      <c r="K4" s="121">
        <v>696290</v>
      </c>
      <c r="L4" s="121">
        <v>204920</v>
      </c>
      <c r="M4" s="121">
        <v>418191</v>
      </c>
      <c r="N4" s="121">
        <v>182957</v>
      </c>
      <c r="O4" s="121">
        <v>67538</v>
      </c>
      <c r="P4" s="121">
        <v>102734</v>
      </c>
      <c r="Q4" s="121">
        <v>56392</v>
      </c>
      <c r="R4" s="121">
        <v>1285</v>
      </c>
      <c r="S4" s="122">
        <v>15074</v>
      </c>
      <c r="DE4" s="68">
        <f t="shared" si="0"/>
        <v>4</v>
      </c>
      <c r="DF4" s="68">
        <f t="shared" si="0"/>
        <v>10</v>
      </c>
    </row>
    <row r="5" spans="1:110" ht="13.5" customHeight="1" x14ac:dyDescent="0.25">
      <c r="A5" s="61" t="s">
        <v>37</v>
      </c>
      <c r="C5" s="120">
        <v>10286339</v>
      </c>
      <c r="D5" s="121">
        <v>1143125</v>
      </c>
      <c r="E5" s="121">
        <v>858146</v>
      </c>
      <c r="F5" s="121">
        <v>2398727</v>
      </c>
      <c r="G5" s="121">
        <v>1842984</v>
      </c>
      <c r="H5" s="121">
        <v>8607410</v>
      </c>
      <c r="I5" s="121">
        <v>2294979</v>
      </c>
      <c r="J5" s="121">
        <v>439586</v>
      </c>
      <c r="K5" s="121">
        <v>1949183</v>
      </c>
      <c r="L5" s="121">
        <v>602607</v>
      </c>
      <c r="M5" s="121">
        <v>1313779</v>
      </c>
      <c r="N5" s="121">
        <v>594618</v>
      </c>
      <c r="O5" s="121">
        <v>204906</v>
      </c>
      <c r="P5" s="121">
        <v>314018</v>
      </c>
      <c r="Q5" s="121">
        <v>186164</v>
      </c>
      <c r="R5" s="121">
        <v>2361</v>
      </c>
      <c r="S5" s="122">
        <v>47356</v>
      </c>
      <c r="DE5" s="68">
        <f t="shared" si="0"/>
        <v>5</v>
      </c>
      <c r="DF5" s="68">
        <f t="shared" si="0"/>
        <v>11</v>
      </c>
    </row>
    <row r="6" spans="1:110" x14ac:dyDescent="0.25">
      <c r="A6" s="61" t="s">
        <v>147</v>
      </c>
      <c r="C6" s="120">
        <v>24585734</v>
      </c>
      <c r="D6" s="121">
        <v>1195442</v>
      </c>
      <c r="E6" s="121">
        <v>900712</v>
      </c>
      <c r="F6" s="121">
        <v>2417242</v>
      </c>
      <c r="G6" s="121">
        <v>1910872</v>
      </c>
      <c r="H6" s="121">
        <v>9261147</v>
      </c>
      <c r="I6" s="121">
        <v>2311016</v>
      </c>
      <c r="J6" s="121">
        <v>444187</v>
      </c>
      <c r="K6" s="121">
        <v>1991423</v>
      </c>
      <c r="L6" s="121">
        <v>373893</v>
      </c>
      <c r="M6" s="121">
        <v>1330861</v>
      </c>
      <c r="N6" s="121">
        <v>656209</v>
      </c>
      <c r="O6" s="121">
        <v>228841</v>
      </c>
      <c r="P6" s="121">
        <v>355127</v>
      </c>
      <c r="Q6" s="121">
        <v>185038</v>
      </c>
      <c r="R6" s="121">
        <v>3036</v>
      </c>
      <c r="S6" s="122">
        <v>56412</v>
      </c>
      <c r="DE6" s="68"/>
      <c r="DF6" s="68"/>
    </row>
    <row r="7" spans="1:110" ht="12.75" hidden="1" customHeight="1" x14ac:dyDescent="0.25"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5"/>
      <c r="DE7" s="68"/>
      <c r="DF7" s="68"/>
    </row>
    <row r="8" spans="1:110" ht="12.75" hidden="1" customHeight="1" x14ac:dyDescent="0.25"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  <c r="DE8" s="68"/>
      <c r="DF8" s="68"/>
    </row>
    <row r="9" spans="1:110" hidden="1" x14ac:dyDescent="0.25">
      <c r="C9" s="12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5"/>
      <c r="DE9" s="68"/>
      <c r="DF9" s="68"/>
    </row>
    <row r="10" spans="1:110" ht="14.25" hidden="1" thickBot="1" x14ac:dyDescent="0.3"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1"/>
      <c r="DE10" s="68"/>
      <c r="DF10" s="68"/>
    </row>
    <row r="11" spans="1:110" hidden="1" x14ac:dyDescent="0.25">
      <c r="A11" s="111" t="s">
        <v>68</v>
      </c>
      <c r="C11" s="132"/>
      <c r="D11" s="133"/>
      <c r="E11" s="133" t="s">
        <v>6</v>
      </c>
      <c r="F11" s="133"/>
      <c r="G11" s="133" t="s">
        <v>6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  <c r="DE11" s="68">
        <f t="shared" si="0"/>
        <v>1</v>
      </c>
      <c r="DF11" s="68">
        <f t="shared" si="0"/>
        <v>1</v>
      </c>
    </row>
    <row r="12" spans="1:110" hidden="1" x14ac:dyDescent="0.25"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  <c r="DE12" s="68"/>
      <c r="DF12" s="68"/>
    </row>
    <row r="13" spans="1:110" hidden="1" x14ac:dyDescent="0.25"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5"/>
      <c r="DE13" s="68"/>
      <c r="DF13" s="68"/>
    </row>
    <row r="14" spans="1:110" hidden="1" x14ac:dyDescent="0.25">
      <c r="C14" s="123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5"/>
      <c r="DE14" s="68"/>
      <c r="DF14" s="68"/>
    </row>
    <row r="15" spans="1:110" hidden="1" x14ac:dyDescent="0.25"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5"/>
      <c r="DE15" s="68"/>
      <c r="DF15" s="68"/>
    </row>
    <row r="16" spans="1:110" hidden="1" x14ac:dyDescent="0.25">
      <c r="C16" s="123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5"/>
      <c r="DE16" s="68"/>
      <c r="DF16" s="68"/>
    </row>
    <row r="17" spans="1:110" hidden="1" x14ac:dyDescent="0.25">
      <c r="C17" s="123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5"/>
      <c r="DE17" s="68"/>
      <c r="DF17" s="68"/>
    </row>
    <row r="18" spans="1:110" hidden="1" x14ac:dyDescent="0.25">
      <c r="C18" s="123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/>
      <c r="DE18" s="68"/>
      <c r="DF18" s="68"/>
    </row>
    <row r="19" spans="1:110" x14ac:dyDescent="0.25">
      <c r="A19" s="111" t="s">
        <v>148</v>
      </c>
      <c r="C19" s="120">
        <v>1237886</v>
      </c>
      <c r="D19" s="121">
        <v>126362</v>
      </c>
      <c r="E19" s="121">
        <v>94418</v>
      </c>
      <c r="F19" s="121">
        <v>261634</v>
      </c>
      <c r="G19" s="121">
        <v>199867</v>
      </c>
      <c r="H19" s="121">
        <v>937316</v>
      </c>
      <c r="I19" s="121">
        <v>254414</v>
      </c>
      <c r="J19" s="121">
        <v>47538</v>
      </c>
      <c r="K19" s="121">
        <v>235580</v>
      </c>
      <c r="L19" s="121">
        <v>69969</v>
      </c>
      <c r="M19" s="121">
        <v>137784</v>
      </c>
      <c r="N19" s="121">
        <v>60121</v>
      </c>
      <c r="O19" s="121">
        <v>22829</v>
      </c>
      <c r="P19" s="121">
        <v>33556</v>
      </c>
      <c r="Q19" s="121">
        <v>20728</v>
      </c>
      <c r="R19" s="121">
        <v>99</v>
      </c>
      <c r="S19" s="122">
        <v>5048.8999999999996</v>
      </c>
      <c r="DE19" s="68">
        <f t="shared" si="0"/>
        <v>1</v>
      </c>
      <c r="DF19" s="68">
        <f t="shared" si="0"/>
        <v>1</v>
      </c>
    </row>
    <row r="20" spans="1:110" ht="13.5" customHeight="1" x14ac:dyDescent="0.25">
      <c r="A20" s="61" t="s">
        <v>38</v>
      </c>
      <c r="C20" s="135"/>
      <c r="D20" s="136"/>
      <c r="E20" s="137"/>
      <c r="F20" s="136"/>
      <c r="G20" s="137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8"/>
      <c r="DE20" s="68">
        <f t="shared" si="0"/>
        <v>2</v>
      </c>
      <c r="DF20" s="68">
        <f t="shared" si="0"/>
        <v>2</v>
      </c>
    </row>
    <row r="21" spans="1:110" x14ac:dyDescent="0.25">
      <c r="A21" s="61" t="s">
        <v>149</v>
      </c>
      <c r="C21" s="120">
        <v>2621650</v>
      </c>
      <c r="D21" s="121">
        <v>132349</v>
      </c>
      <c r="E21" s="121">
        <v>99877</v>
      </c>
      <c r="F21" s="121">
        <v>264373</v>
      </c>
      <c r="G21" s="121">
        <v>208383</v>
      </c>
      <c r="H21" s="121">
        <v>972490.99999999988</v>
      </c>
      <c r="I21" s="121">
        <v>254160</v>
      </c>
      <c r="J21" s="121">
        <v>47489</v>
      </c>
      <c r="K21" s="121">
        <v>239863</v>
      </c>
      <c r="L21" s="121">
        <v>41197</v>
      </c>
      <c r="M21" s="121">
        <v>148644</v>
      </c>
      <c r="N21" s="121">
        <v>72707</v>
      </c>
      <c r="O21" s="121">
        <v>24647</v>
      </c>
      <c r="P21" s="121">
        <v>37515</v>
      </c>
      <c r="Q21" s="121">
        <v>20512</v>
      </c>
      <c r="R21" s="121">
        <v>309</v>
      </c>
      <c r="S21" s="122">
        <v>5957.6</v>
      </c>
      <c r="DE21" s="68">
        <f t="shared" ref="DE21:DF28" si="1">DE20+1</f>
        <v>3</v>
      </c>
      <c r="DF21" s="68">
        <f t="shared" si="1"/>
        <v>3</v>
      </c>
    </row>
    <row r="22" spans="1:110" ht="13.5" hidden="1" customHeight="1" thickBot="1" x14ac:dyDescent="0.3">
      <c r="A22" s="61" t="s">
        <v>38</v>
      </c>
      <c r="C22" s="139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1"/>
      <c r="DE22" s="68">
        <f t="shared" si="1"/>
        <v>4</v>
      </c>
      <c r="DF22" s="68">
        <f t="shared" si="1"/>
        <v>4</v>
      </c>
    </row>
    <row r="23" spans="1:110" x14ac:dyDescent="0.25">
      <c r="A23" s="61" t="s">
        <v>39</v>
      </c>
      <c r="C23" s="132"/>
      <c r="D23" s="133"/>
      <c r="E23" s="133" t="s">
        <v>6</v>
      </c>
      <c r="F23" s="133"/>
      <c r="G23" s="133" t="s">
        <v>6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  <c r="DE23" s="68">
        <f t="shared" si="1"/>
        <v>5</v>
      </c>
      <c r="DF23" s="68">
        <f t="shared" si="1"/>
        <v>5</v>
      </c>
    </row>
    <row r="24" spans="1:110" ht="12" customHeight="1" x14ac:dyDescent="0.25">
      <c r="A24" s="61" t="s">
        <v>103</v>
      </c>
      <c r="C24" s="123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704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5">
        <v>0</v>
      </c>
      <c r="DE24" s="68">
        <f t="shared" si="1"/>
        <v>6</v>
      </c>
      <c r="DF24" s="68">
        <f t="shared" si="1"/>
        <v>6</v>
      </c>
    </row>
    <row r="25" spans="1:110" x14ac:dyDescent="0.25">
      <c r="A25" s="61" t="s">
        <v>104</v>
      </c>
      <c r="C25" s="123">
        <v>0</v>
      </c>
      <c r="D25" s="124">
        <v>258075</v>
      </c>
      <c r="E25" s="124">
        <v>247058</v>
      </c>
      <c r="F25" s="124">
        <v>130406</v>
      </c>
      <c r="G25" s="124">
        <v>104722</v>
      </c>
      <c r="H25" s="124">
        <v>26776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10164</v>
      </c>
      <c r="O25" s="124">
        <v>0</v>
      </c>
      <c r="P25" s="124">
        <v>10311</v>
      </c>
      <c r="Q25" s="124">
        <v>0</v>
      </c>
      <c r="R25" s="124">
        <v>46</v>
      </c>
      <c r="S25" s="125">
        <v>1398</v>
      </c>
      <c r="DE25" s="68">
        <f t="shared" si="1"/>
        <v>7</v>
      </c>
      <c r="DF25" s="68">
        <f t="shared" si="1"/>
        <v>7</v>
      </c>
    </row>
    <row r="26" spans="1:110" ht="12.75" customHeight="1" thickBot="1" x14ac:dyDescent="0.3">
      <c r="A26" s="61" t="s">
        <v>40</v>
      </c>
      <c r="C26" s="129">
        <v>0</v>
      </c>
      <c r="D26" s="130">
        <v>258075</v>
      </c>
      <c r="E26" s="130">
        <v>247058</v>
      </c>
      <c r="F26" s="130">
        <v>130406</v>
      </c>
      <c r="G26" s="130">
        <v>104722</v>
      </c>
      <c r="H26" s="130">
        <v>27480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10164</v>
      </c>
      <c r="O26" s="130">
        <v>0</v>
      </c>
      <c r="P26" s="130">
        <v>10311</v>
      </c>
      <c r="Q26" s="130">
        <v>0</v>
      </c>
      <c r="R26" s="130">
        <v>46</v>
      </c>
      <c r="S26" s="131">
        <v>1398</v>
      </c>
      <c r="DE26" s="68">
        <f t="shared" si="1"/>
        <v>8</v>
      </c>
      <c r="DF26" s="68">
        <f t="shared" si="1"/>
        <v>8</v>
      </c>
    </row>
    <row r="27" spans="1:110" hidden="1" x14ac:dyDescent="0.25">
      <c r="C27" s="142"/>
      <c r="D27" s="143"/>
      <c r="E27" s="143" t="s">
        <v>6</v>
      </c>
      <c r="F27" s="143"/>
      <c r="G27" s="143" t="s">
        <v>6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4"/>
      <c r="DE27" s="68">
        <f t="shared" si="1"/>
        <v>9</v>
      </c>
      <c r="DF27" s="68">
        <f t="shared" si="1"/>
        <v>9</v>
      </c>
    </row>
    <row r="28" spans="1:110" x14ac:dyDescent="0.25">
      <c r="A28" s="111" t="s">
        <v>41</v>
      </c>
      <c r="C28" s="132"/>
      <c r="D28" s="133"/>
      <c r="E28" s="133" t="s">
        <v>6</v>
      </c>
      <c r="F28" s="133"/>
      <c r="G28" s="133" t="s">
        <v>6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4"/>
      <c r="DE28" s="68">
        <f t="shared" si="1"/>
        <v>10</v>
      </c>
      <c r="DF28" s="68">
        <f t="shared" si="1"/>
        <v>10</v>
      </c>
    </row>
    <row r="29" spans="1:110" ht="11.45" hidden="1" customHeight="1" x14ac:dyDescent="0.25">
      <c r="A29" s="61" t="s">
        <v>42</v>
      </c>
      <c r="C29" s="120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2">
        <v>0</v>
      </c>
    </row>
    <row r="30" spans="1:110" ht="12.75" hidden="1" customHeight="1" x14ac:dyDescent="0.25">
      <c r="A30" s="61" t="s">
        <v>43</v>
      </c>
      <c r="C30" s="123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5">
        <v>0</v>
      </c>
    </row>
    <row r="31" spans="1:110" ht="12" hidden="1" customHeight="1" x14ac:dyDescent="0.25">
      <c r="A31" s="61" t="s">
        <v>44</v>
      </c>
      <c r="C31" s="126">
        <v>0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  <c r="O31" s="127">
        <v>0</v>
      </c>
      <c r="P31" s="127">
        <v>0</v>
      </c>
      <c r="Q31" s="127">
        <v>0</v>
      </c>
      <c r="R31" s="127">
        <v>0</v>
      </c>
      <c r="S31" s="128">
        <v>0</v>
      </c>
    </row>
    <row r="32" spans="1:110" ht="2.25" hidden="1" customHeight="1" x14ac:dyDescent="0.25">
      <c r="C32" s="145"/>
      <c r="D32" s="146"/>
      <c r="E32" s="146" t="s">
        <v>6</v>
      </c>
      <c r="F32" s="146"/>
      <c r="G32" s="146" t="s">
        <v>6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7"/>
    </row>
    <row r="33" spans="1:19" ht="14.25" hidden="1" customHeight="1" x14ac:dyDescent="0.25">
      <c r="A33" s="61" t="s">
        <v>45</v>
      </c>
      <c r="C33" s="123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125">
        <v>0</v>
      </c>
    </row>
    <row r="34" spans="1:19" ht="12" hidden="1" customHeight="1" thickBot="1" x14ac:dyDescent="0.3">
      <c r="A34" s="61" t="s">
        <v>46</v>
      </c>
      <c r="C34" s="129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1">
        <v>0</v>
      </c>
    </row>
    <row r="35" spans="1:19" ht="12.75" hidden="1" customHeight="1" x14ac:dyDescent="0.25">
      <c r="A35" s="111" t="s">
        <v>47</v>
      </c>
      <c r="C35" s="145"/>
      <c r="D35" s="146"/>
      <c r="E35" s="146" t="s">
        <v>6</v>
      </c>
      <c r="F35" s="146"/>
      <c r="G35" s="146" t="s">
        <v>6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7"/>
    </row>
    <row r="36" spans="1:19" ht="12" hidden="1" customHeight="1" x14ac:dyDescent="0.25">
      <c r="A36" s="61" t="s">
        <v>42</v>
      </c>
      <c r="C36" s="120">
        <v>0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2">
        <v>0</v>
      </c>
    </row>
    <row r="37" spans="1:19" hidden="1" x14ac:dyDescent="0.25">
      <c r="A37" s="61" t="s">
        <v>43</v>
      </c>
      <c r="C37" s="123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0</v>
      </c>
      <c r="R37" s="124">
        <v>0</v>
      </c>
      <c r="S37" s="125">
        <v>0</v>
      </c>
    </row>
    <row r="38" spans="1:19" ht="12" hidden="1" customHeight="1" x14ac:dyDescent="0.25">
      <c r="A38" s="61" t="s">
        <v>44</v>
      </c>
      <c r="C38" s="126">
        <v>0</v>
      </c>
      <c r="D38" s="127">
        <v>0</v>
      </c>
      <c r="E38" s="127">
        <v>0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8">
        <v>0</v>
      </c>
    </row>
    <row r="39" spans="1:19" ht="12" hidden="1" customHeight="1" x14ac:dyDescent="0.25">
      <c r="A39" s="111" t="s">
        <v>150</v>
      </c>
      <c r="C39" s="145"/>
      <c r="D39" s="146"/>
      <c r="E39" s="146" t="s">
        <v>6</v>
      </c>
      <c r="F39" s="146"/>
      <c r="G39" s="146" t="s">
        <v>6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7"/>
    </row>
    <row r="40" spans="1:19" ht="12" hidden="1" customHeight="1" x14ac:dyDescent="0.25">
      <c r="A40" s="61" t="s">
        <v>45</v>
      </c>
      <c r="C40" s="123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v>0</v>
      </c>
      <c r="R40" s="124">
        <v>0</v>
      </c>
      <c r="S40" s="125">
        <v>0</v>
      </c>
    </row>
    <row r="41" spans="1:19" ht="12.75" hidden="1" customHeight="1" thickBot="1" x14ac:dyDescent="0.3">
      <c r="A41" s="61" t="s">
        <v>46</v>
      </c>
      <c r="C41" s="129">
        <v>0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1">
        <v>0</v>
      </c>
    </row>
    <row r="42" spans="1:19" ht="2.25" customHeight="1" x14ac:dyDescent="0.25">
      <c r="C42" s="142"/>
      <c r="D42" s="143"/>
      <c r="E42" s="143" t="s">
        <v>6</v>
      </c>
      <c r="F42" s="143"/>
      <c r="G42" s="143" t="s">
        <v>6</v>
      </c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4"/>
    </row>
    <row r="43" spans="1:19" ht="12" customHeight="1" x14ac:dyDescent="0.25">
      <c r="A43" s="61" t="s">
        <v>74</v>
      </c>
      <c r="C43" s="148">
        <v>0</v>
      </c>
      <c r="D43" s="149">
        <v>6238221</v>
      </c>
      <c r="E43" s="149">
        <v>5979644</v>
      </c>
      <c r="F43" s="149">
        <v>10603900</v>
      </c>
      <c r="G43" s="149">
        <v>7426830</v>
      </c>
      <c r="H43" s="149">
        <v>2069574.9100000001</v>
      </c>
      <c r="I43" s="149">
        <v>10816066</v>
      </c>
      <c r="J43" s="149">
        <v>1750372.7999999998</v>
      </c>
      <c r="K43" s="149">
        <v>0</v>
      </c>
      <c r="L43" s="149">
        <v>0</v>
      </c>
      <c r="M43" s="149">
        <v>243573</v>
      </c>
      <c r="N43" s="149">
        <v>1586283</v>
      </c>
      <c r="O43" s="149">
        <v>713020</v>
      </c>
      <c r="P43" s="149">
        <v>976258</v>
      </c>
      <c r="Q43" s="149">
        <v>492305</v>
      </c>
      <c r="R43" s="149">
        <v>6646</v>
      </c>
      <c r="S43" s="150">
        <v>109995</v>
      </c>
    </row>
    <row r="44" spans="1:19" ht="12" customHeight="1" x14ac:dyDescent="0.25">
      <c r="A44" s="61" t="s">
        <v>75</v>
      </c>
      <c r="C44" s="151">
        <v>0</v>
      </c>
      <c r="D44" s="152">
        <v>22020366</v>
      </c>
      <c r="E44" s="152">
        <v>16369989</v>
      </c>
      <c r="F44" s="152">
        <v>32307400</v>
      </c>
      <c r="G44" s="152">
        <v>22837980</v>
      </c>
      <c r="H44" s="152">
        <v>6303614.1900000004</v>
      </c>
      <c r="I44" s="152">
        <v>32680089</v>
      </c>
      <c r="J44" s="152">
        <v>5406157</v>
      </c>
      <c r="K44" s="152">
        <v>0</v>
      </c>
      <c r="L44" s="152">
        <v>0</v>
      </c>
      <c r="M44" s="152">
        <v>691775</v>
      </c>
      <c r="N44" s="152">
        <v>5201724</v>
      </c>
      <c r="O44" s="152">
        <v>2181224</v>
      </c>
      <c r="P44" s="152">
        <v>2985070</v>
      </c>
      <c r="Q44" s="152">
        <v>1678076</v>
      </c>
      <c r="R44" s="152">
        <v>24576</v>
      </c>
      <c r="S44" s="153">
        <v>393158</v>
      </c>
    </row>
    <row r="45" spans="1:19" ht="12" hidden="1" customHeight="1" x14ac:dyDescent="0.25">
      <c r="A45" s="61" t="s">
        <v>72</v>
      </c>
      <c r="C45" s="148">
        <v>0</v>
      </c>
      <c r="D45" s="149">
        <v>4186450</v>
      </c>
      <c r="E45" s="149">
        <v>0</v>
      </c>
      <c r="F45" s="149">
        <v>5644390</v>
      </c>
      <c r="G45" s="149">
        <v>0</v>
      </c>
      <c r="H45" s="149">
        <v>1229954.4017500002</v>
      </c>
      <c r="I45" s="149">
        <v>7121399</v>
      </c>
      <c r="J45" s="149">
        <v>822623</v>
      </c>
      <c r="K45" s="149">
        <v>0</v>
      </c>
      <c r="L45" s="149">
        <v>0</v>
      </c>
      <c r="M45" s="149">
        <v>39039</v>
      </c>
      <c r="N45" s="149">
        <v>971166</v>
      </c>
      <c r="O45" s="149">
        <v>386061</v>
      </c>
      <c r="P45" s="149">
        <v>432116</v>
      </c>
      <c r="Q45" s="149">
        <v>249433</v>
      </c>
      <c r="R45" s="149">
        <v>8466</v>
      </c>
      <c r="S45" s="150">
        <v>27628</v>
      </c>
    </row>
    <row r="46" spans="1:19" ht="12" hidden="1" customHeight="1" x14ac:dyDescent="0.25">
      <c r="A46" s="61" t="s">
        <v>73</v>
      </c>
      <c r="C46" s="151">
        <v>0</v>
      </c>
      <c r="D46" s="152">
        <v>12490696</v>
      </c>
      <c r="E46" s="152">
        <v>0</v>
      </c>
      <c r="F46" s="152">
        <v>16738410</v>
      </c>
      <c r="G46" s="152">
        <v>0</v>
      </c>
      <c r="H46" s="152">
        <v>3095045.926</v>
      </c>
      <c r="I46" s="152">
        <v>20670681</v>
      </c>
      <c r="J46" s="152">
        <v>2408148</v>
      </c>
      <c r="K46" s="152">
        <v>0</v>
      </c>
      <c r="L46" s="152">
        <v>0</v>
      </c>
      <c r="M46" s="152">
        <v>286789</v>
      </c>
      <c r="N46" s="152">
        <v>2750488</v>
      </c>
      <c r="O46" s="152">
        <v>1029471</v>
      </c>
      <c r="P46" s="152">
        <v>1322593</v>
      </c>
      <c r="Q46" s="152">
        <v>790837</v>
      </c>
      <c r="R46" s="152">
        <v>17597</v>
      </c>
      <c r="S46" s="153">
        <v>84551</v>
      </c>
    </row>
    <row r="47" spans="1:19" ht="12" hidden="1" customHeight="1" x14ac:dyDescent="0.25"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50"/>
    </row>
    <row r="48" spans="1:19" ht="12" hidden="1" customHeight="1" x14ac:dyDescent="0.25">
      <c r="C48" s="151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3"/>
    </row>
    <row r="49" spans="1:19" ht="12" hidden="1" customHeight="1" x14ac:dyDescent="0.25"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</row>
    <row r="50" spans="1:19" ht="12" hidden="1" customHeight="1" x14ac:dyDescent="0.25">
      <c r="C50" s="151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3"/>
    </row>
    <row r="51" spans="1:19" ht="12" hidden="1" customHeight="1" x14ac:dyDescent="0.25">
      <c r="C51" s="148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</row>
    <row r="52" spans="1:19" ht="12" hidden="1" customHeight="1" x14ac:dyDescent="0.25">
      <c r="C52" s="154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6"/>
    </row>
    <row r="53" spans="1:19" ht="0.75" hidden="1" customHeight="1" x14ac:dyDescent="0.25">
      <c r="C53" s="157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9"/>
    </row>
    <row r="54" spans="1:19" ht="12" hidden="1" customHeight="1" x14ac:dyDescent="0.25"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9"/>
    </row>
    <row r="55" spans="1:19" ht="12" hidden="1" customHeight="1" x14ac:dyDescent="0.25">
      <c r="C55" s="160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2"/>
    </row>
    <row r="56" spans="1:19" ht="12" hidden="1" customHeight="1" x14ac:dyDescent="0.25">
      <c r="C56" s="151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3"/>
    </row>
    <row r="57" spans="1:19" ht="12" hidden="1" customHeight="1" x14ac:dyDescent="0.25">
      <c r="C57" s="163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5"/>
    </row>
    <row r="58" spans="1:19" ht="12" hidden="1" customHeight="1" x14ac:dyDescent="0.25">
      <c r="C58" s="163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5"/>
    </row>
    <row r="59" spans="1:19" ht="12" hidden="1" customHeight="1" x14ac:dyDescent="0.25">
      <c r="C59" s="163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5"/>
    </row>
    <row r="60" spans="1:19" ht="12" hidden="1" customHeight="1" x14ac:dyDescent="0.25">
      <c r="C60" s="163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5"/>
    </row>
    <row r="61" spans="1:19" ht="12" hidden="1" customHeight="1" x14ac:dyDescent="0.25">
      <c r="C61" s="160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2"/>
    </row>
    <row r="62" spans="1:19" ht="12" hidden="1" customHeight="1" x14ac:dyDescent="0.25">
      <c r="C62" s="154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6"/>
    </row>
    <row r="63" spans="1:19" ht="12" customHeight="1" x14ac:dyDescent="0.25">
      <c r="A63" s="61" t="s">
        <v>69</v>
      </c>
      <c r="C63" s="148">
        <v>0</v>
      </c>
      <c r="D63" s="149">
        <v>6238221</v>
      </c>
      <c r="E63" s="149">
        <v>5979644</v>
      </c>
      <c r="F63" s="149">
        <v>10603900</v>
      </c>
      <c r="G63" s="149">
        <v>7426830</v>
      </c>
      <c r="H63" s="149">
        <v>2069574.9100000001</v>
      </c>
      <c r="I63" s="149">
        <v>10816066</v>
      </c>
      <c r="J63" s="149">
        <v>1750372.7999999998</v>
      </c>
      <c r="K63" s="149">
        <v>0</v>
      </c>
      <c r="L63" s="149">
        <v>0</v>
      </c>
      <c r="M63" s="149">
        <v>243573</v>
      </c>
      <c r="N63" s="149">
        <v>1586283</v>
      </c>
      <c r="O63" s="149">
        <v>713020</v>
      </c>
      <c r="P63" s="149">
        <v>976258</v>
      </c>
      <c r="Q63" s="149">
        <v>492305</v>
      </c>
      <c r="R63" s="149">
        <v>6646</v>
      </c>
      <c r="S63" s="150">
        <v>109995</v>
      </c>
    </row>
    <row r="64" spans="1:19" ht="12" customHeight="1" thickBot="1" x14ac:dyDescent="0.3">
      <c r="A64" s="61" t="s">
        <v>70</v>
      </c>
      <c r="C64" s="166">
        <v>0</v>
      </c>
      <c r="D64" s="167">
        <v>22020366</v>
      </c>
      <c r="E64" s="167">
        <v>16369989</v>
      </c>
      <c r="F64" s="167">
        <v>32307400</v>
      </c>
      <c r="G64" s="167">
        <v>22837980</v>
      </c>
      <c r="H64" s="167">
        <v>6303614.1900000004</v>
      </c>
      <c r="I64" s="167">
        <v>32680089</v>
      </c>
      <c r="J64" s="167">
        <v>5406157</v>
      </c>
      <c r="K64" s="167">
        <v>0</v>
      </c>
      <c r="L64" s="167">
        <v>0</v>
      </c>
      <c r="M64" s="167">
        <v>691775</v>
      </c>
      <c r="N64" s="167">
        <v>5201724</v>
      </c>
      <c r="O64" s="167">
        <v>2181224</v>
      </c>
      <c r="P64" s="167">
        <v>2985070</v>
      </c>
      <c r="Q64" s="167">
        <v>1678076</v>
      </c>
      <c r="R64" s="167">
        <v>24576</v>
      </c>
      <c r="S64" s="168">
        <v>393158</v>
      </c>
    </row>
    <row r="65" spans="1:19" ht="14.25" hidden="1" thickTop="1" x14ac:dyDescent="0.25">
      <c r="C65" s="169"/>
      <c r="D65" s="170"/>
      <c r="E65" s="171" t="s">
        <v>6</v>
      </c>
      <c r="F65" s="170"/>
      <c r="G65" s="170" t="s">
        <v>6</v>
      </c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2"/>
    </row>
    <row r="66" spans="1:19" ht="14.25" hidden="1" thickTop="1" x14ac:dyDescent="0.25">
      <c r="C66" s="173"/>
      <c r="D66" s="174"/>
      <c r="E66" s="175"/>
      <c r="F66" s="174"/>
      <c r="G66" s="175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7"/>
    </row>
    <row r="67" spans="1:19" ht="14.25" hidden="1" thickTop="1" x14ac:dyDescent="0.25">
      <c r="C67" s="173"/>
      <c r="D67" s="174"/>
      <c r="E67" s="175"/>
      <c r="F67" s="174"/>
      <c r="G67" s="175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7"/>
    </row>
    <row r="68" spans="1:19" ht="14.25" hidden="1" thickTop="1" x14ac:dyDescent="0.25">
      <c r="C68" s="178"/>
      <c r="D68" s="174"/>
      <c r="E68" s="175"/>
      <c r="F68" s="174"/>
      <c r="G68" s="175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80"/>
    </row>
    <row r="69" spans="1:19" ht="14.25" thickTop="1" x14ac:dyDescent="0.25">
      <c r="A69" s="111" t="s">
        <v>151</v>
      </c>
      <c r="C69" s="169"/>
      <c r="D69" s="170"/>
      <c r="E69" s="170" t="s">
        <v>6</v>
      </c>
      <c r="F69" s="170"/>
      <c r="G69" s="170" t="s">
        <v>6</v>
      </c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2"/>
    </row>
    <row r="70" spans="1:19" x14ac:dyDescent="0.25">
      <c r="A70" s="61" t="s">
        <v>76</v>
      </c>
      <c r="C70" s="181">
        <v>0</v>
      </c>
      <c r="D70" s="182">
        <v>19.263305412793876</v>
      </c>
      <c r="E70" s="182">
        <v>19.075995226919428</v>
      </c>
      <c r="F70" s="182">
        <v>13.46856061569324</v>
      </c>
      <c r="G70" s="182">
        <v>12.391849305257127</v>
      </c>
      <c r="H70" s="182">
        <v>0.73234738324304294</v>
      </c>
      <c r="I70" s="182">
        <v>14.239820495089498</v>
      </c>
      <c r="J70" s="182">
        <v>12.298292029318494</v>
      </c>
      <c r="K70" s="182">
        <v>0</v>
      </c>
      <c r="L70" s="182">
        <v>0</v>
      </c>
      <c r="M70" s="182">
        <v>0.52655355276648508</v>
      </c>
      <c r="N70" s="182">
        <v>8.7480096465293684</v>
      </c>
      <c r="O70" s="182">
        <v>10.644998194293969</v>
      </c>
      <c r="P70" s="182">
        <v>9.5060474240330173</v>
      </c>
      <c r="Q70" s="182">
        <v>9.0139661803571052</v>
      </c>
      <c r="R70" s="182">
        <v>10.409148665819568</v>
      </c>
      <c r="S70" s="183">
        <v>8.3021792381113269</v>
      </c>
    </row>
    <row r="71" spans="1:19" ht="12" customHeight="1" x14ac:dyDescent="0.25">
      <c r="A71" s="61" t="s">
        <v>77</v>
      </c>
      <c r="C71" s="184">
        <v>0</v>
      </c>
      <c r="D71" s="185">
        <v>0</v>
      </c>
      <c r="E71" s="185">
        <v>0</v>
      </c>
      <c r="F71" s="185">
        <v>0</v>
      </c>
      <c r="G71" s="185">
        <v>0</v>
      </c>
      <c r="H71" s="185">
        <v>0</v>
      </c>
      <c r="I71" s="185">
        <v>0</v>
      </c>
      <c r="J71" s="185">
        <v>0</v>
      </c>
      <c r="K71" s="185">
        <v>0</v>
      </c>
      <c r="L71" s="185">
        <v>0</v>
      </c>
      <c r="M71" s="185">
        <v>0</v>
      </c>
      <c r="N71" s="185">
        <v>0</v>
      </c>
      <c r="O71" s="185">
        <v>0</v>
      </c>
      <c r="P71" s="185">
        <v>0</v>
      </c>
      <c r="Q71" s="185">
        <v>0</v>
      </c>
      <c r="R71" s="185">
        <v>0</v>
      </c>
      <c r="S71" s="186">
        <v>0</v>
      </c>
    </row>
    <row r="72" spans="1:19" x14ac:dyDescent="0.25">
      <c r="A72" s="61" t="s">
        <v>78</v>
      </c>
      <c r="C72" s="184">
        <v>0</v>
      </c>
      <c r="D72" s="185">
        <v>0</v>
      </c>
      <c r="E72" s="185">
        <v>0</v>
      </c>
      <c r="F72" s="185">
        <v>0</v>
      </c>
      <c r="G72" s="185">
        <v>0</v>
      </c>
      <c r="H72" s="185">
        <v>0</v>
      </c>
      <c r="I72" s="185">
        <v>0</v>
      </c>
      <c r="J72" s="185">
        <v>0</v>
      </c>
      <c r="K72" s="185">
        <v>0</v>
      </c>
      <c r="L72" s="185">
        <v>0</v>
      </c>
      <c r="M72" s="185">
        <v>0</v>
      </c>
      <c r="N72" s="185">
        <v>0</v>
      </c>
      <c r="O72" s="185">
        <v>0</v>
      </c>
      <c r="P72" s="185">
        <v>0</v>
      </c>
      <c r="Q72" s="185">
        <v>0</v>
      </c>
      <c r="R72" s="185">
        <v>0</v>
      </c>
      <c r="S72" s="186">
        <v>0</v>
      </c>
    </row>
    <row r="73" spans="1:19" x14ac:dyDescent="0.25">
      <c r="A73" s="61" t="s">
        <v>79</v>
      </c>
      <c r="C73" s="184">
        <v>0</v>
      </c>
      <c r="D73" s="185">
        <v>19.263305412793876</v>
      </c>
      <c r="E73" s="185">
        <v>19.075995226919428</v>
      </c>
      <c r="F73" s="185">
        <v>13.46856061569324</v>
      </c>
      <c r="G73" s="185">
        <v>12.391849305257127</v>
      </c>
      <c r="H73" s="185">
        <v>0.73234738324304294</v>
      </c>
      <c r="I73" s="185">
        <v>14.239820495089498</v>
      </c>
      <c r="J73" s="185">
        <v>12.298292029318494</v>
      </c>
      <c r="K73" s="185">
        <v>0</v>
      </c>
      <c r="L73" s="185">
        <v>0</v>
      </c>
      <c r="M73" s="185">
        <v>0.52655355276648508</v>
      </c>
      <c r="N73" s="185">
        <v>8.7480096465293684</v>
      </c>
      <c r="O73" s="185">
        <v>10.644998194293969</v>
      </c>
      <c r="P73" s="185">
        <v>9.5060474240330173</v>
      </c>
      <c r="Q73" s="185">
        <v>9.0139661803571052</v>
      </c>
      <c r="R73" s="185">
        <v>10.409148665819568</v>
      </c>
      <c r="S73" s="186">
        <v>8.3021792381113269</v>
      </c>
    </row>
    <row r="74" spans="1:19" ht="13.5" customHeight="1" x14ac:dyDescent="0.25">
      <c r="A74" s="61" t="s">
        <v>80</v>
      </c>
      <c r="C74" s="173"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6">
        <v>0</v>
      </c>
      <c r="Q74" s="176">
        <v>0</v>
      </c>
      <c r="R74" s="176">
        <v>0</v>
      </c>
      <c r="S74" s="177">
        <v>0</v>
      </c>
    </row>
    <row r="75" spans="1:19" ht="12" customHeight="1" x14ac:dyDescent="0.25">
      <c r="A75" s="61" t="s">
        <v>81</v>
      </c>
      <c r="C75" s="178">
        <v>2.5813617459039606</v>
      </c>
      <c r="D75" s="179">
        <v>19.263216183706945</v>
      </c>
      <c r="E75" s="179">
        <v>19.075924143444123</v>
      </c>
      <c r="F75" s="179">
        <v>13.472089153955411</v>
      </c>
      <c r="G75" s="179">
        <v>12.391312675530553</v>
      </c>
      <c r="H75" s="179">
        <v>3.0739128762310615</v>
      </c>
      <c r="I75" s="179">
        <v>14.239820495089498</v>
      </c>
      <c r="J75" s="179">
        <v>12.342360766721415</v>
      </c>
      <c r="K75" s="179">
        <v>0.82640008660038589</v>
      </c>
      <c r="L75" s="179">
        <v>11.803485522073258</v>
      </c>
      <c r="M75" s="179">
        <v>14.408854913954325</v>
      </c>
      <c r="N75" s="179">
        <v>8.747992829009549</v>
      </c>
      <c r="O75" s="179">
        <v>10.644998194293969</v>
      </c>
      <c r="P75" s="179">
        <v>9.4871217573514901</v>
      </c>
      <c r="Q75" s="179">
        <v>9.0139661803571052</v>
      </c>
      <c r="R75" s="179">
        <v>10.409148665819568</v>
      </c>
      <c r="S75" s="180">
        <v>8.5327308049666364</v>
      </c>
    </row>
    <row r="76" spans="1:19" ht="12.75" customHeight="1" x14ac:dyDescent="0.25">
      <c r="A76" s="61" t="s">
        <v>82</v>
      </c>
      <c r="C76" s="184">
        <v>2.0498168493183044</v>
      </c>
      <c r="D76" s="185">
        <v>10.926798031711318</v>
      </c>
      <c r="E76" s="185">
        <v>8.3695291943328982</v>
      </c>
      <c r="F76" s="185">
        <v>6.978038768063227</v>
      </c>
      <c r="G76" s="185">
        <v>6.1093986708511849</v>
      </c>
      <c r="H76" s="185">
        <v>2.1282065157811698</v>
      </c>
      <c r="I76" s="185">
        <v>9.0069150959551258</v>
      </c>
      <c r="J76" s="185">
        <v>5.4782181416150655</v>
      </c>
      <c r="K76" s="185">
        <v>0.86264091160245082</v>
      </c>
      <c r="L76" s="185">
        <v>10.729852125846531</v>
      </c>
      <c r="M76" s="185">
        <v>11.406611766514764</v>
      </c>
      <c r="N76" s="185">
        <v>4.6256386453151439</v>
      </c>
      <c r="O76" s="185">
        <v>5.0241134959444818</v>
      </c>
      <c r="P76" s="185">
        <v>4.2118381748816951</v>
      </c>
      <c r="Q76" s="185">
        <v>4.2480662211813236</v>
      </c>
      <c r="R76" s="185">
        <v>7.4531977975434138</v>
      </c>
      <c r="S76" s="186">
        <v>1.7854337359574288</v>
      </c>
    </row>
    <row r="77" spans="1:19" ht="12.75" customHeight="1" x14ac:dyDescent="0.25">
      <c r="A77" s="61" t="s">
        <v>99</v>
      </c>
      <c r="C77" s="184">
        <v>0.5017783294911824</v>
      </c>
      <c r="D77" s="185">
        <v>4.6621419354838709</v>
      </c>
      <c r="E77" s="185">
        <v>4.6998750795319211</v>
      </c>
      <c r="F77" s="185">
        <v>2.6574849909973079</v>
      </c>
      <c r="G77" s="185">
        <v>2.5346774578618154</v>
      </c>
      <c r="H77" s="185">
        <v>0.63583020141947444</v>
      </c>
      <c r="I77" s="185">
        <v>1.5904411325768122</v>
      </c>
      <c r="J77" s="185">
        <v>3.5871501822169041</v>
      </c>
      <c r="K77" s="185">
        <v>4.6554376885084674E-2</v>
      </c>
      <c r="L77" s="185">
        <v>0.96019462103825548</v>
      </c>
      <c r="M77" s="185">
        <v>5.8038764510621652</v>
      </c>
      <c r="N77" s="185">
        <v>1.5151570924526336</v>
      </c>
      <c r="O77" s="185">
        <v>3.3699842854772433</v>
      </c>
      <c r="P77" s="185">
        <v>4.0977937570457748</v>
      </c>
      <c r="Q77" s="185">
        <v>4.1815925742893363</v>
      </c>
      <c r="R77" s="185">
        <v>8.5840745446844551</v>
      </c>
      <c r="S77" s="186">
        <v>4.9704366922882004</v>
      </c>
    </row>
    <row r="78" spans="1:19" ht="12" customHeight="1" x14ac:dyDescent="0.25">
      <c r="A78" s="61" t="s">
        <v>49</v>
      </c>
      <c r="C78" s="187">
        <v>2.5515951788094871</v>
      </c>
      <c r="D78" s="188">
        <v>15.588939967195188</v>
      </c>
      <c r="E78" s="188">
        <v>13.069404273864821</v>
      </c>
      <c r="F78" s="188">
        <v>9.6355237590605345</v>
      </c>
      <c r="G78" s="188">
        <v>8.6440761287129995</v>
      </c>
      <c r="H78" s="188">
        <v>2.7640367172006441</v>
      </c>
      <c r="I78" s="188">
        <v>10.597356228531938</v>
      </c>
      <c r="J78" s="188">
        <v>9.0653683238319687</v>
      </c>
      <c r="K78" s="188">
        <v>0.9091952884875355</v>
      </c>
      <c r="L78" s="188">
        <v>11.690046746884786</v>
      </c>
      <c r="M78" s="188">
        <v>17.21048821757693</v>
      </c>
      <c r="N78" s="188">
        <v>6.1407957377677773</v>
      </c>
      <c r="O78" s="188">
        <v>8.3940977814217259</v>
      </c>
      <c r="P78" s="188">
        <v>8.3096319319274699</v>
      </c>
      <c r="Q78" s="188">
        <v>8.4296587954706599</v>
      </c>
      <c r="R78" s="188">
        <v>16.037272342227869</v>
      </c>
      <c r="S78" s="189">
        <v>6.755870428245629</v>
      </c>
    </row>
    <row r="79" spans="1:19" ht="12.75" customHeight="1" x14ac:dyDescent="0.25">
      <c r="A79" s="61" t="s">
        <v>83</v>
      </c>
      <c r="C79" s="190">
        <v>0.15245968463609841</v>
      </c>
      <c r="D79" s="191">
        <v>3.8626843083652269</v>
      </c>
      <c r="E79" s="191">
        <v>5.7379488067992677</v>
      </c>
      <c r="F79" s="191">
        <v>3.8220376891576242</v>
      </c>
      <c r="G79" s="191">
        <v>3.9954492279911276</v>
      </c>
      <c r="H79" s="191">
        <v>0.25804752765349837</v>
      </c>
      <c r="I79" s="191">
        <v>2.9848338481528591</v>
      </c>
      <c r="J79" s="191">
        <v>2.8973306702215265</v>
      </c>
      <c r="K79" s="191">
        <v>-5.8852349933279736E-2</v>
      </c>
      <c r="L79" s="191">
        <v>0.83852992082733857</v>
      </c>
      <c r="M79" s="191">
        <v>-2.505658105358664</v>
      </c>
      <c r="N79" s="191">
        <v>2.3435810385827538</v>
      </c>
      <c r="O79" s="191">
        <v>2.2470352259084652</v>
      </c>
      <c r="P79" s="191">
        <v>1.163891878809495</v>
      </c>
      <c r="Q79" s="191">
        <v>0.59582948368105537</v>
      </c>
      <c r="R79" s="191">
        <v>3.5031766200762391</v>
      </c>
      <c r="S79" s="192">
        <v>2.335036742968156</v>
      </c>
    </row>
    <row r="80" spans="1:19" ht="13.5" customHeight="1" thickBot="1" x14ac:dyDescent="0.3">
      <c r="A80" s="61" t="s">
        <v>152</v>
      </c>
      <c r="C80" s="193">
        <v>3.5918878809963535E-2</v>
      </c>
      <c r="D80" s="194">
        <v>3.1685669400941241</v>
      </c>
      <c r="E80" s="194">
        <v>5.8129965979584757</v>
      </c>
      <c r="F80" s="194">
        <v>3.5805024900278912</v>
      </c>
      <c r="G80" s="194">
        <v>3.7193558752234583</v>
      </c>
      <c r="H80" s="194">
        <v>0.16745798657552874</v>
      </c>
      <c r="I80" s="194">
        <v>3.2604404296638361</v>
      </c>
      <c r="J80" s="194">
        <v>1.7612424496889822</v>
      </c>
      <c r="K80" s="194">
        <v>6.9065186050377037E-2</v>
      </c>
      <c r="L80" s="194">
        <v>4.8657583854204276</v>
      </c>
      <c r="M80" s="194">
        <v>-1.9451573079382445</v>
      </c>
      <c r="N80" s="194">
        <v>2.0081193644098145</v>
      </c>
      <c r="O80" s="194">
        <v>2.6828540340236233</v>
      </c>
      <c r="P80" s="194">
        <v>1.1836638723611552</v>
      </c>
      <c r="Q80" s="194">
        <v>1.4478431457322281</v>
      </c>
      <c r="R80" s="194">
        <v>3.6844532279314888</v>
      </c>
      <c r="S80" s="195">
        <v>2.6612954690491386</v>
      </c>
    </row>
    <row r="81" spans="1:19" ht="12" customHeight="1" x14ac:dyDescent="0.25">
      <c r="A81" s="61" t="s">
        <v>84</v>
      </c>
      <c r="C81" s="196">
        <v>0</v>
      </c>
      <c r="D81" s="197">
        <v>0.56723380528734169</v>
      </c>
      <c r="E81" s="197">
        <v>0.4387466601229848</v>
      </c>
      <c r="F81" s="197">
        <v>0.51809833041346565</v>
      </c>
      <c r="G81" s="197">
        <v>0.49301750855373372</v>
      </c>
      <c r="H81" s="197">
        <v>2.906006854775482</v>
      </c>
      <c r="I81" s="197">
        <v>0.6325160558773264</v>
      </c>
      <c r="J81" s="197">
        <v>0.44544544303837275</v>
      </c>
      <c r="K81" s="197">
        <v>0</v>
      </c>
      <c r="L81" s="197">
        <v>0</v>
      </c>
      <c r="M81" s="197">
        <v>21.66277619168082</v>
      </c>
      <c r="N81" s="197">
        <v>0.52876469416678007</v>
      </c>
      <c r="O81" s="197">
        <v>0.47196940800211257</v>
      </c>
      <c r="P81" s="197">
        <v>0.44306934175747975</v>
      </c>
      <c r="Q81" s="197">
        <v>0.47127603278993324</v>
      </c>
      <c r="R81" s="197">
        <v>0.71602376302083337</v>
      </c>
      <c r="S81" s="198">
        <v>0.21505603345219987</v>
      </c>
    </row>
    <row r="82" spans="1:19" ht="12" customHeight="1" x14ac:dyDescent="0.25">
      <c r="A82" s="61" t="s">
        <v>85</v>
      </c>
      <c r="C82" s="199">
        <v>0.80334720269956772</v>
      </c>
      <c r="D82" s="200">
        <v>0.70093271606057139</v>
      </c>
      <c r="E82" s="200">
        <v>0.64039102463680253</v>
      </c>
      <c r="F82" s="200">
        <v>0.7241992176607519</v>
      </c>
      <c r="G82" s="200">
        <v>0.70677289046051028</v>
      </c>
      <c r="H82" s="200">
        <v>0.76996318556020149</v>
      </c>
      <c r="I82" s="200">
        <v>0.84992095214325569</v>
      </c>
      <c r="J82" s="200">
        <v>0.60430177196588519</v>
      </c>
      <c r="K82" s="200">
        <v>0.9487960645258855</v>
      </c>
      <c r="L82" s="200">
        <v>0.91786220860971901</v>
      </c>
      <c r="M82" s="200">
        <v>0.66277095816871057</v>
      </c>
      <c r="N82" s="200">
        <v>0.75326372067158121</v>
      </c>
      <c r="O82" s="200">
        <v>0.59852930318063768</v>
      </c>
      <c r="P82" s="200">
        <v>0.50686218227053692</v>
      </c>
      <c r="Q82" s="200">
        <v>0.50394284326951078</v>
      </c>
      <c r="R82" s="200">
        <v>0.46474223536868792</v>
      </c>
      <c r="S82" s="201">
        <v>0.26427886012921536</v>
      </c>
    </row>
    <row r="83" spans="1:19" ht="12.75" customHeight="1" thickBot="1" x14ac:dyDescent="0.3">
      <c r="A83" s="61" t="s">
        <v>48</v>
      </c>
      <c r="B83" s="202"/>
      <c r="C83" s="203">
        <v>0.19665279730043234</v>
      </c>
      <c r="D83" s="204">
        <v>0.29906728393942866</v>
      </c>
      <c r="E83" s="204">
        <v>0.35960897536319741</v>
      </c>
      <c r="F83" s="204">
        <v>0.2758007823392481</v>
      </c>
      <c r="G83" s="204">
        <v>0.29322710953948977</v>
      </c>
      <c r="H83" s="204">
        <v>0.23003681443979851</v>
      </c>
      <c r="I83" s="204">
        <v>0.15007904785674431</v>
      </c>
      <c r="J83" s="204">
        <v>0.39569822803411486</v>
      </c>
      <c r="K83" s="204">
        <v>5.1203935474114483E-2</v>
      </c>
      <c r="L83" s="204">
        <v>8.213779139028099E-2</v>
      </c>
      <c r="M83" s="204">
        <v>0.33722904183128949</v>
      </c>
      <c r="N83" s="204">
        <v>0.24673627932841874</v>
      </c>
      <c r="O83" s="204">
        <v>0.40147069681936232</v>
      </c>
      <c r="P83" s="204">
        <v>0.49313781772946308</v>
      </c>
      <c r="Q83" s="204">
        <v>0.49605715673048922</v>
      </c>
      <c r="R83" s="204">
        <v>0.53525776463131203</v>
      </c>
      <c r="S83" s="205">
        <v>0.73572113987078469</v>
      </c>
    </row>
    <row r="84" spans="1:19" ht="12" customHeight="1" thickBot="1" x14ac:dyDescent="0.3">
      <c r="A84" s="111" t="s">
        <v>153</v>
      </c>
      <c r="C84" s="206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8"/>
    </row>
    <row r="85" spans="1:19" ht="14.25" hidden="1" thickBot="1" x14ac:dyDescent="0.3">
      <c r="C85" s="209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1"/>
    </row>
    <row r="86" spans="1:19" x14ac:dyDescent="0.25">
      <c r="A86" s="61" t="s">
        <v>80</v>
      </c>
      <c r="C86" s="212">
        <v>0</v>
      </c>
      <c r="D86" s="213">
        <v>0</v>
      </c>
      <c r="E86" s="213">
        <v>0</v>
      </c>
      <c r="F86" s="213">
        <v>0</v>
      </c>
      <c r="G86" s="213">
        <v>0</v>
      </c>
      <c r="H86" s="213">
        <v>0</v>
      </c>
      <c r="I86" s="213">
        <v>0</v>
      </c>
      <c r="J86" s="213">
        <v>0</v>
      </c>
      <c r="K86" s="213">
        <v>0</v>
      </c>
      <c r="L86" s="213">
        <v>0</v>
      </c>
      <c r="M86" s="213">
        <v>0</v>
      </c>
      <c r="N86" s="213">
        <v>0</v>
      </c>
      <c r="O86" s="213">
        <v>0</v>
      </c>
      <c r="P86" s="213">
        <v>0</v>
      </c>
      <c r="Q86" s="213">
        <v>0</v>
      </c>
      <c r="R86" s="213">
        <v>0</v>
      </c>
      <c r="S86" s="214">
        <v>0</v>
      </c>
    </row>
    <row r="87" spans="1:19" ht="12" customHeight="1" x14ac:dyDescent="0.25">
      <c r="A87" s="61" t="s">
        <v>81</v>
      </c>
      <c r="C87" s="215">
        <v>26552762</v>
      </c>
      <c r="D87" s="216">
        <v>22020264</v>
      </c>
      <c r="E87" s="216">
        <v>16369928</v>
      </c>
      <c r="F87" s="216">
        <v>32315864</v>
      </c>
      <c r="G87" s="216">
        <v>22836991</v>
      </c>
      <c r="H87" s="216">
        <v>26458428.43</v>
      </c>
      <c r="I87" s="216">
        <v>32680089</v>
      </c>
      <c r="J87" s="216">
        <v>5425529</v>
      </c>
      <c r="K87" s="216">
        <v>1610805</v>
      </c>
      <c r="L87" s="216">
        <v>7112863</v>
      </c>
      <c r="M87" s="216">
        <v>18930051</v>
      </c>
      <c r="N87" s="216">
        <v>5201714</v>
      </c>
      <c r="O87" s="216">
        <v>2181224</v>
      </c>
      <c r="P87" s="216">
        <v>2979127</v>
      </c>
      <c r="Q87" s="216">
        <v>1678076</v>
      </c>
      <c r="R87" s="216">
        <v>24576</v>
      </c>
      <c r="S87" s="217">
        <v>404076</v>
      </c>
    </row>
    <row r="88" spans="1:19" ht="12" hidden="1" customHeight="1" x14ac:dyDescent="0.25">
      <c r="C88" s="215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7"/>
    </row>
    <row r="89" spans="1:19" ht="12" hidden="1" customHeight="1" x14ac:dyDescent="0.25">
      <c r="C89" s="215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7"/>
    </row>
    <row r="90" spans="1:19" ht="12" hidden="1" customHeight="1" x14ac:dyDescent="0.25">
      <c r="C90" s="215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7"/>
    </row>
    <row r="91" spans="1:19" ht="12" hidden="1" customHeight="1" x14ac:dyDescent="0.25">
      <c r="C91" s="215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7"/>
    </row>
    <row r="92" spans="1:19" ht="12" hidden="1" customHeight="1" x14ac:dyDescent="0.25">
      <c r="C92" s="215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7"/>
    </row>
    <row r="93" spans="1:19" ht="12" hidden="1" customHeight="1" x14ac:dyDescent="0.25">
      <c r="C93" s="215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7"/>
    </row>
    <row r="94" spans="1:19" ht="12" hidden="1" customHeight="1" x14ac:dyDescent="0.25">
      <c r="C94" s="215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7"/>
    </row>
    <row r="95" spans="1:19" ht="12" hidden="1" customHeight="1" x14ac:dyDescent="0.25">
      <c r="C95" s="215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7"/>
    </row>
    <row r="96" spans="1:19" ht="12" hidden="1" customHeight="1" x14ac:dyDescent="0.25">
      <c r="C96" s="215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7"/>
    </row>
    <row r="97" spans="1:19" ht="12" hidden="1" customHeight="1" x14ac:dyDescent="0.25">
      <c r="C97" s="215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7"/>
    </row>
    <row r="98" spans="1:19" ht="12" hidden="1" customHeight="1" x14ac:dyDescent="0.25">
      <c r="C98" s="215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7"/>
    </row>
    <row r="99" spans="1:19" ht="12" customHeight="1" x14ac:dyDescent="0.25">
      <c r="A99" s="61" t="s">
        <v>82</v>
      </c>
      <c r="C99" s="215">
        <v>21085111</v>
      </c>
      <c r="D99" s="216">
        <v>12490696</v>
      </c>
      <c r="E99" s="216">
        <v>7182278</v>
      </c>
      <c r="F99" s="216">
        <v>16738410</v>
      </c>
      <c r="G99" s="216">
        <v>11259524</v>
      </c>
      <c r="H99" s="216">
        <v>18318346.046</v>
      </c>
      <c r="I99" s="216">
        <v>20670681</v>
      </c>
      <c r="J99" s="216">
        <v>2408148</v>
      </c>
      <c r="K99" s="216">
        <v>1681445</v>
      </c>
      <c r="L99" s="216">
        <v>6465884</v>
      </c>
      <c r="M99" s="216">
        <v>14985767</v>
      </c>
      <c r="N99" s="216">
        <v>2750488</v>
      </c>
      <c r="O99" s="216">
        <v>1029471</v>
      </c>
      <c r="P99" s="216">
        <v>1322593</v>
      </c>
      <c r="Q99" s="216">
        <v>790837</v>
      </c>
      <c r="R99" s="216">
        <v>17597</v>
      </c>
      <c r="S99" s="217">
        <v>84551</v>
      </c>
    </row>
    <row r="100" spans="1:19" ht="12" customHeight="1" x14ac:dyDescent="0.25">
      <c r="A100" s="61" t="s">
        <v>99</v>
      </c>
      <c r="C100" s="215">
        <v>5161462</v>
      </c>
      <c r="D100" s="216">
        <v>5329411</v>
      </c>
      <c r="E100" s="216">
        <v>4033179</v>
      </c>
      <c r="F100" s="216">
        <v>6374581</v>
      </c>
      <c r="G100" s="216">
        <v>4671370</v>
      </c>
      <c r="H100" s="216">
        <v>5472851.2339999983</v>
      </c>
      <c r="I100" s="216">
        <v>3650029</v>
      </c>
      <c r="J100" s="216">
        <v>1576861</v>
      </c>
      <c r="K100" s="216">
        <v>90743</v>
      </c>
      <c r="L100" s="216">
        <v>578620</v>
      </c>
      <c r="M100" s="216">
        <v>7625011</v>
      </c>
      <c r="N100" s="216">
        <v>900939.68</v>
      </c>
      <c r="O100" s="216">
        <v>690530</v>
      </c>
      <c r="P100" s="216">
        <v>1286781</v>
      </c>
      <c r="Q100" s="216">
        <v>778462</v>
      </c>
      <c r="R100" s="216">
        <v>20267</v>
      </c>
      <c r="S100" s="217">
        <v>235380</v>
      </c>
    </row>
    <row r="101" spans="1:19" ht="12" customHeight="1" x14ac:dyDescent="0.25">
      <c r="A101" s="61" t="s">
        <v>49</v>
      </c>
      <c r="C101" s="215">
        <v>26246573</v>
      </c>
      <c r="D101" s="216">
        <v>17820107</v>
      </c>
      <c r="E101" s="216">
        <v>11215457</v>
      </c>
      <c r="F101" s="216">
        <v>23112991</v>
      </c>
      <c r="G101" s="216">
        <v>15930894</v>
      </c>
      <c r="H101" s="216">
        <v>23791197.279999997</v>
      </c>
      <c r="I101" s="216">
        <v>24320710</v>
      </c>
      <c r="J101" s="216">
        <v>3985009</v>
      </c>
      <c r="K101" s="216">
        <v>1772188</v>
      </c>
      <c r="L101" s="216">
        <v>7044504</v>
      </c>
      <c r="M101" s="216">
        <v>22610778</v>
      </c>
      <c r="N101" s="216">
        <v>3651427.68</v>
      </c>
      <c r="O101" s="216">
        <v>1720001</v>
      </c>
      <c r="P101" s="216">
        <v>2609374</v>
      </c>
      <c r="Q101" s="216">
        <v>1569299</v>
      </c>
      <c r="R101" s="216">
        <v>37864</v>
      </c>
      <c r="S101" s="217">
        <v>319931</v>
      </c>
    </row>
    <row r="102" spans="1:19" ht="12" hidden="1" customHeight="1" x14ac:dyDescent="0.25">
      <c r="C102" s="215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7"/>
    </row>
    <row r="103" spans="1:19" ht="12" hidden="1" customHeight="1" x14ac:dyDescent="0.25">
      <c r="C103" s="215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7"/>
    </row>
    <row r="104" spans="1:19" ht="12" customHeight="1" x14ac:dyDescent="0.25">
      <c r="A104" s="61" t="s">
        <v>83</v>
      </c>
      <c r="C104" s="215">
        <v>1568252</v>
      </c>
      <c r="D104" s="216">
        <v>4415531</v>
      </c>
      <c r="E104" s="216">
        <v>4923997.816759564</v>
      </c>
      <c r="F104" s="216">
        <v>9168025</v>
      </c>
      <c r="G104" s="216">
        <v>7363549</v>
      </c>
      <c r="H104" s="216">
        <v>2221120.8699999982</v>
      </c>
      <c r="I104" s="216">
        <v>6850131</v>
      </c>
      <c r="J104" s="216">
        <v>1273626</v>
      </c>
      <c r="K104" s="216">
        <v>-114714</v>
      </c>
      <c r="L104" s="216">
        <v>505304</v>
      </c>
      <c r="M104" s="216">
        <v>-3291881</v>
      </c>
      <c r="N104" s="216">
        <v>1393535.47</v>
      </c>
      <c r="O104" s="216">
        <v>460431</v>
      </c>
      <c r="P104" s="216">
        <v>365483</v>
      </c>
      <c r="Q104" s="216">
        <v>110922</v>
      </c>
      <c r="R104" s="216">
        <v>8271</v>
      </c>
      <c r="S104" s="217">
        <v>110578</v>
      </c>
    </row>
    <row r="105" spans="1:19" ht="12" customHeight="1" thickBot="1" x14ac:dyDescent="0.3">
      <c r="A105" s="61" t="s">
        <v>152</v>
      </c>
      <c r="C105" s="218">
        <v>883092</v>
      </c>
      <c r="D105" s="219">
        <v>3787838</v>
      </c>
      <c r="E105" s="219">
        <v>5235835.7917403746</v>
      </c>
      <c r="F105" s="219">
        <v>8654941</v>
      </c>
      <c r="G105" s="219">
        <v>7107213</v>
      </c>
      <c r="H105" s="219">
        <v>1550853.0299999982</v>
      </c>
      <c r="I105" s="219">
        <v>7534930</v>
      </c>
      <c r="J105" s="219">
        <v>782321</v>
      </c>
      <c r="K105" s="219">
        <v>137538</v>
      </c>
      <c r="L105" s="219">
        <v>1819273</v>
      </c>
      <c r="M105" s="219">
        <v>-2588734</v>
      </c>
      <c r="N105" s="219">
        <v>1317746</v>
      </c>
      <c r="O105" s="219">
        <v>613947</v>
      </c>
      <c r="P105" s="219">
        <v>420351</v>
      </c>
      <c r="Q105" s="219">
        <v>267906</v>
      </c>
      <c r="R105" s="219">
        <v>11186</v>
      </c>
      <c r="S105" s="220">
        <v>150129</v>
      </c>
    </row>
    <row r="106" spans="1:19" ht="12.75" customHeight="1" thickBot="1" x14ac:dyDescent="0.3">
      <c r="A106" s="111" t="s">
        <v>154</v>
      </c>
      <c r="C106" s="221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3"/>
    </row>
    <row r="107" spans="1:19" ht="12.75" customHeight="1" x14ac:dyDescent="0.25">
      <c r="A107" s="61" t="s">
        <v>50</v>
      </c>
      <c r="C107" s="212">
        <v>-849033</v>
      </c>
      <c r="D107" s="213">
        <v>1192928</v>
      </c>
      <c r="E107" s="213">
        <v>2632765.5875340649</v>
      </c>
      <c r="F107" s="213">
        <v>3748769</v>
      </c>
      <c r="G107" s="213">
        <v>2941435</v>
      </c>
      <c r="H107" s="213">
        <v>508974.43999999872</v>
      </c>
      <c r="I107" s="213">
        <v>2599537</v>
      </c>
      <c r="J107" s="213">
        <v>900458.49999999977</v>
      </c>
      <c r="K107" s="213">
        <v>-176529</v>
      </c>
      <c r="L107" s="213">
        <v>260600</v>
      </c>
      <c r="M107" s="213">
        <v>-3442827</v>
      </c>
      <c r="N107" s="213">
        <v>374639.47000000003</v>
      </c>
      <c r="O107" s="213">
        <v>142538</v>
      </c>
      <c r="P107" s="213">
        <v>176955</v>
      </c>
      <c r="Q107" s="213">
        <v>-16842</v>
      </c>
      <c r="R107" s="213">
        <v>-4812</v>
      </c>
      <c r="S107" s="214">
        <v>29443</v>
      </c>
    </row>
    <row r="108" spans="1:19" ht="12.75" customHeight="1" x14ac:dyDescent="0.25">
      <c r="A108" s="61" t="s">
        <v>51</v>
      </c>
      <c r="C108" s="224">
        <v>-794871</v>
      </c>
      <c r="D108" s="225">
        <v>964788</v>
      </c>
      <c r="E108" s="225">
        <v>2127655.555415953</v>
      </c>
      <c r="F108" s="225">
        <v>2960619</v>
      </c>
      <c r="G108" s="225">
        <v>2325266</v>
      </c>
      <c r="H108" s="225">
        <v>402948.43999999884</v>
      </c>
      <c r="I108" s="225">
        <v>2053606</v>
      </c>
      <c r="J108" s="225">
        <v>711102.49999999977</v>
      </c>
      <c r="K108" s="225">
        <v>-139540</v>
      </c>
      <c r="L108" s="225">
        <v>204414</v>
      </c>
      <c r="M108" s="225">
        <v>-3136607</v>
      </c>
      <c r="N108" s="225">
        <v>290541.47000000003</v>
      </c>
      <c r="O108" s="225">
        <v>112899</v>
      </c>
      <c r="P108" s="225">
        <v>139746</v>
      </c>
      <c r="Q108" s="225">
        <v>-11503</v>
      </c>
      <c r="R108" s="225">
        <v>-3773</v>
      </c>
      <c r="S108" s="226">
        <v>22944</v>
      </c>
    </row>
    <row r="109" spans="1:19" x14ac:dyDescent="0.25">
      <c r="A109" s="61" t="s">
        <v>155</v>
      </c>
      <c r="C109" s="215">
        <v>2040664</v>
      </c>
      <c r="D109" s="216">
        <v>5466187</v>
      </c>
      <c r="E109" s="216">
        <v>6095641.2386187557</v>
      </c>
      <c r="F109" s="216">
        <v>11601556</v>
      </c>
      <c r="G109" s="216">
        <v>9306360</v>
      </c>
      <c r="H109" s="216">
        <v>2810131.8699999982</v>
      </c>
      <c r="I109" s="216">
        <v>8671065</v>
      </c>
      <c r="J109" s="216">
        <v>1622570</v>
      </c>
      <c r="K109" s="216">
        <v>-145107</v>
      </c>
      <c r="L109" s="216">
        <v>643600</v>
      </c>
      <c r="M109" s="216">
        <v>-3639101</v>
      </c>
      <c r="N109" s="216">
        <v>1711000.47</v>
      </c>
      <c r="O109" s="216">
        <v>582869</v>
      </c>
      <c r="P109" s="216">
        <v>465838</v>
      </c>
      <c r="Q109" s="216">
        <v>138108</v>
      </c>
      <c r="R109" s="216">
        <v>10423</v>
      </c>
      <c r="S109" s="217">
        <v>140385</v>
      </c>
    </row>
    <row r="110" spans="1:19" ht="12.75" customHeight="1" thickBot="1" x14ac:dyDescent="0.3">
      <c r="A110" s="61" t="s">
        <v>156</v>
      </c>
      <c r="C110" s="227">
        <v>1568252</v>
      </c>
      <c r="D110" s="228">
        <v>4415531</v>
      </c>
      <c r="E110" s="228">
        <v>4923997.816759564</v>
      </c>
      <c r="F110" s="228">
        <v>9168025</v>
      </c>
      <c r="G110" s="228">
        <v>7363549</v>
      </c>
      <c r="H110" s="228">
        <v>2221120.8699999982</v>
      </c>
      <c r="I110" s="228">
        <v>6850131</v>
      </c>
      <c r="J110" s="228">
        <v>1273626</v>
      </c>
      <c r="K110" s="228">
        <v>-114714</v>
      </c>
      <c r="L110" s="228">
        <v>505304</v>
      </c>
      <c r="M110" s="228">
        <v>-3291881</v>
      </c>
      <c r="N110" s="228">
        <v>1393535.47</v>
      </c>
      <c r="O110" s="228">
        <v>460431</v>
      </c>
      <c r="P110" s="228">
        <v>365483</v>
      </c>
      <c r="Q110" s="228">
        <v>110922</v>
      </c>
      <c r="R110" s="228">
        <v>8271</v>
      </c>
      <c r="S110" s="229">
        <v>110578</v>
      </c>
    </row>
    <row r="111" spans="1:19" ht="14.25" hidden="1" thickTop="1" x14ac:dyDescent="0.25">
      <c r="C111" s="230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2"/>
    </row>
    <row r="112" spans="1:19" ht="12.75" hidden="1" customHeight="1" x14ac:dyDescent="0.25">
      <c r="C112" s="233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5"/>
    </row>
    <row r="113" spans="1:19" ht="14.25" hidden="1" thickTop="1" x14ac:dyDescent="0.25">
      <c r="C113" s="230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2"/>
    </row>
    <row r="114" spans="1:19" ht="12.75" hidden="1" customHeight="1" x14ac:dyDescent="0.25">
      <c r="C114" s="233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5"/>
    </row>
    <row r="115" spans="1:19" ht="14.25" hidden="1" thickTop="1" x14ac:dyDescent="0.25">
      <c r="C115" s="230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2"/>
    </row>
    <row r="116" spans="1:19" ht="12.75" hidden="1" customHeight="1" x14ac:dyDescent="0.25">
      <c r="C116" s="233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  <c r="Q116" s="234"/>
      <c r="R116" s="234"/>
      <c r="S116" s="235"/>
    </row>
    <row r="117" spans="1:19" ht="14.25" hidden="1" thickTop="1" x14ac:dyDescent="0.25">
      <c r="C117" s="230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2"/>
    </row>
    <row r="118" spans="1:19" ht="15" hidden="1" thickTop="1" thickBot="1" x14ac:dyDescent="0.3">
      <c r="C118" s="236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8"/>
    </row>
    <row r="119" spans="1:19" ht="14.25" thickTop="1" x14ac:dyDescent="0.25">
      <c r="E119" s="61"/>
      <c r="G119" s="61"/>
    </row>
    <row r="120" spans="1:19" x14ac:dyDescent="0.25">
      <c r="A120" s="3" t="s">
        <v>106</v>
      </c>
      <c r="C120" s="69" t="s">
        <v>6</v>
      </c>
      <c r="D120" s="69" t="s">
        <v>6</v>
      </c>
      <c r="E120" s="69" t="s">
        <v>6</v>
      </c>
      <c r="F120" s="69" t="s">
        <v>6</v>
      </c>
      <c r="G120" s="69" t="s">
        <v>6</v>
      </c>
      <c r="H120" s="69" t="s">
        <v>6</v>
      </c>
      <c r="I120" s="69" t="s">
        <v>6</v>
      </c>
      <c r="J120" s="69" t="s">
        <v>6</v>
      </c>
      <c r="K120" s="69"/>
      <c r="L120" s="69"/>
      <c r="M120" s="69"/>
      <c r="N120" s="69" t="s">
        <v>6</v>
      </c>
      <c r="O120" s="69" t="s">
        <v>6</v>
      </c>
      <c r="P120" s="69" t="s">
        <v>6</v>
      </c>
      <c r="Q120" s="69"/>
      <c r="R120" s="69" t="s">
        <v>6</v>
      </c>
      <c r="S120" s="69" t="s">
        <v>6</v>
      </c>
    </row>
    <row r="127" spans="1:19" x14ac:dyDescent="0.25">
      <c r="A127" s="111"/>
    </row>
  </sheetData>
  <phoneticPr fontId="4" type="noConversion"/>
  <printOptions gridLinesSet="0"/>
  <pageMargins left="0.28000000000000003" right="0.24" top="0.57999999999999996" bottom="0.36" header="0.18" footer="0"/>
  <pageSetup scale="77" orientation="landscape" horizontalDpi="4294967292" verticalDpi="4294967292" r:id="rId1"/>
  <headerFooter alignWithMargins="0">
    <oddHeader>&amp;L&amp;"MS Sans Serif,Regular"&amp;8&amp;D &amp;T&amp;C&amp;"Arial,Bold"&amp;10Health Maintenance Organizations
Operations</oddHeader>
    <oddFooter>&amp;L&amp;"MS Sans Serif,Regular"&amp;8* Only operates in one service area&amp;C&amp;"Bookman Old Style,Regular"&amp;10Page &amp;P</oddFooter>
  </headerFooter>
  <rowBreaks count="1" manualBreakCount="1">
    <brk id="110" min="2" max="17" man="1"/>
  </rowBreaks>
  <colBreaks count="1" manualBreakCount="1">
    <brk id="12" min="2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BO27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C14" sqref="C14"/>
    </sheetView>
  </sheetViews>
  <sheetFormatPr defaultColWidth="9" defaultRowHeight="13.5" x14ac:dyDescent="0.25"/>
  <cols>
    <col min="1" max="1" width="33.125" style="41" customWidth="1"/>
    <col min="2" max="2" width="11.25" style="39" customWidth="1"/>
    <col min="3" max="22" width="13.125" style="49" customWidth="1"/>
    <col min="23" max="67" width="13.125" style="39" customWidth="1"/>
    <col min="68" max="16384" width="9" style="39"/>
  </cols>
  <sheetData>
    <row r="1" spans="1:67" ht="15.4" customHeight="1" x14ac:dyDescent="0.25">
      <c r="A1" s="45"/>
      <c r="B1" s="45"/>
      <c r="C1" s="43" t="s">
        <v>53</v>
      </c>
      <c r="D1" s="38"/>
      <c r="E1" s="43"/>
      <c r="F1" s="43"/>
      <c r="G1" s="42"/>
      <c r="H1" s="43" t="s">
        <v>53</v>
      </c>
      <c r="I1" s="38"/>
      <c r="J1" s="43"/>
      <c r="K1" s="43"/>
      <c r="L1" s="42"/>
      <c r="M1" s="43" t="s">
        <v>53</v>
      </c>
      <c r="N1" s="38"/>
      <c r="O1" s="43"/>
      <c r="P1" s="43"/>
      <c r="Q1" s="42"/>
      <c r="R1" s="43" t="s">
        <v>53</v>
      </c>
      <c r="S1" s="38"/>
      <c r="T1" s="43"/>
      <c r="U1" s="43"/>
      <c r="V1" s="42"/>
      <c r="W1" s="43" t="s">
        <v>53</v>
      </c>
      <c r="X1" s="38"/>
      <c r="Y1" s="43"/>
      <c r="Z1" s="43"/>
      <c r="AA1" s="42"/>
      <c r="AB1" s="43" t="s">
        <v>53</v>
      </c>
      <c r="AC1" s="38"/>
      <c r="AD1" s="43"/>
      <c r="AE1" s="43"/>
      <c r="AF1" s="42"/>
      <c r="AG1" s="43" t="s">
        <v>53</v>
      </c>
      <c r="AH1" s="38"/>
      <c r="AI1" s="43"/>
      <c r="AJ1" s="43"/>
      <c r="AK1" s="42"/>
      <c r="AL1" s="43" t="s">
        <v>53</v>
      </c>
      <c r="AM1" s="38"/>
      <c r="AN1" s="43"/>
      <c r="AO1" s="43"/>
      <c r="AP1" s="42"/>
      <c r="AQ1" s="43" t="s">
        <v>53</v>
      </c>
      <c r="AR1" s="38"/>
      <c r="AS1" s="43"/>
      <c r="AT1" s="43"/>
      <c r="AU1" s="42"/>
      <c r="AV1" s="43" t="s">
        <v>53</v>
      </c>
      <c r="AW1" s="38"/>
      <c r="AX1" s="43"/>
      <c r="AY1" s="43"/>
      <c r="AZ1" s="42"/>
      <c r="BA1" s="43" t="s">
        <v>53</v>
      </c>
      <c r="BB1" s="38"/>
      <c r="BC1" s="43"/>
      <c r="BD1" s="43"/>
      <c r="BE1" s="42"/>
      <c r="BF1" s="43" t="s">
        <v>53</v>
      </c>
      <c r="BG1" s="38"/>
      <c r="BH1" s="43"/>
      <c r="BI1" s="43"/>
      <c r="BJ1" s="42"/>
      <c r="BK1" s="43" t="s">
        <v>53</v>
      </c>
      <c r="BL1" s="38"/>
      <c r="BM1" s="43"/>
      <c r="BN1" s="43"/>
      <c r="BO1" s="42"/>
    </row>
    <row r="2" spans="1:67" ht="16.5" customHeight="1" x14ac:dyDescent="0.25">
      <c r="A2" s="45"/>
      <c r="B2" s="45"/>
      <c r="C2" s="43" t="s">
        <v>145</v>
      </c>
      <c r="D2" s="43"/>
      <c r="E2" s="43"/>
      <c r="F2" s="43"/>
      <c r="G2" s="42"/>
      <c r="H2" s="43" t="s">
        <v>145</v>
      </c>
      <c r="I2" s="43"/>
      <c r="J2" s="43"/>
      <c r="K2" s="43"/>
      <c r="L2" s="42"/>
      <c r="M2" s="43" t="s">
        <v>145</v>
      </c>
      <c r="N2" s="43"/>
      <c r="O2" s="43"/>
      <c r="P2" s="43"/>
      <c r="Q2" s="42"/>
      <c r="R2" s="43" t="s">
        <v>145</v>
      </c>
      <c r="S2" s="43"/>
      <c r="T2" s="43"/>
      <c r="U2" s="43"/>
      <c r="V2" s="42"/>
      <c r="W2" s="43" t="s">
        <v>145</v>
      </c>
      <c r="X2" s="43"/>
      <c r="Y2" s="43"/>
      <c r="Z2" s="43"/>
      <c r="AA2" s="42"/>
      <c r="AB2" s="43" t="s">
        <v>145</v>
      </c>
      <c r="AC2" s="43"/>
      <c r="AD2" s="43"/>
      <c r="AE2" s="43"/>
      <c r="AF2" s="42"/>
      <c r="AG2" s="43" t="s">
        <v>145</v>
      </c>
      <c r="AH2" s="43"/>
      <c r="AI2" s="43"/>
      <c r="AJ2" s="43"/>
      <c r="AK2" s="42"/>
      <c r="AL2" s="43" t="s">
        <v>145</v>
      </c>
      <c r="AM2" s="43"/>
      <c r="AN2" s="43"/>
      <c r="AO2" s="43"/>
      <c r="AP2" s="42"/>
      <c r="AQ2" s="43" t="s">
        <v>145</v>
      </c>
      <c r="AR2" s="43"/>
      <c r="AS2" s="43"/>
      <c r="AT2" s="43"/>
      <c r="AU2" s="42"/>
      <c r="AV2" s="43" t="s">
        <v>145</v>
      </c>
      <c r="AW2" s="43"/>
      <c r="AX2" s="43"/>
      <c r="AY2" s="43"/>
      <c r="AZ2" s="42"/>
      <c r="BA2" s="43" t="s">
        <v>145</v>
      </c>
      <c r="BB2" s="43"/>
      <c r="BC2" s="43"/>
      <c r="BD2" s="43"/>
      <c r="BE2" s="42"/>
      <c r="BF2" s="43" t="s">
        <v>145</v>
      </c>
      <c r="BG2" s="43"/>
      <c r="BH2" s="43"/>
      <c r="BI2" s="43"/>
      <c r="BJ2" s="42"/>
      <c r="BK2" s="43" t="s">
        <v>145</v>
      </c>
      <c r="BL2" s="43"/>
      <c r="BM2" s="43"/>
      <c r="BN2" s="43"/>
      <c r="BO2" s="42"/>
    </row>
    <row r="3" spans="1:67" ht="15.4" customHeight="1" thickBot="1" x14ac:dyDescent="0.3">
      <c r="A3" s="45"/>
      <c r="C3" s="42" t="s">
        <v>97</v>
      </c>
      <c r="D3" s="43"/>
      <c r="E3" s="42"/>
      <c r="F3" s="42"/>
      <c r="G3" s="42"/>
      <c r="H3" s="42" t="s">
        <v>105</v>
      </c>
      <c r="I3" s="43"/>
      <c r="J3" s="42"/>
      <c r="K3" s="42"/>
      <c r="L3" s="42"/>
      <c r="M3" s="42" t="s">
        <v>88</v>
      </c>
      <c r="N3" s="43"/>
      <c r="O3" s="42"/>
      <c r="P3" s="42"/>
      <c r="Q3" s="42"/>
      <c r="R3" s="42" t="s">
        <v>54</v>
      </c>
      <c r="S3" s="43"/>
      <c r="T3" s="42"/>
      <c r="U3" s="42"/>
      <c r="V3" s="42"/>
      <c r="W3" s="42" t="s">
        <v>55</v>
      </c>
      <c r="X3" s="43"/>
      <c r="Y3" s="42"/>
      <c r="Z3" s="42"/>
      <c r="AA3" s="42"/>
      <c r="AB3" s="42" t="s">
        <v>100</v>
      </c>
      <c r="AC3" s="43"/>
      <c r="AD3" s="42"/>
      <c r="AE3" s="42"/>
      <c r="AF3" s="42"/>
      <c r="AG3" s="42" t="s">
        <v>56</v>
      </c>
      <c r="AH3" s="43"/>
      <c r="AI3" s="42"/>
      <c r="AJ3" s="42"/>
      <c r="AK3" s="42"/>
      <c r="AL3" s="42" t="s">
        <v>57</v>
      </c>
      <c r="AM3" s="43"/>
      <c r="AN3" s="42"/>
      <c r="AO3" s="42"/>
      <c r="AP3" s="42"/>
      <c r="AQ3" s="42" t="s">
        <v>71</v>
      </c>
      <c r="AR3" s="43"/>
      <c r="AS3" s="42"/>
      <c r="AT3" s="42"/>
      <c r="AU3" s="42"/>
      <c r="AV3" s="42" t="s">
        <v>89</v>
      </c>
      <c r="AW3" s="43"/>
      <c r="AX3" s="42"/>
      <c r="AY3" s="42"/>
      <c r="AZ3" s="42"/>
      <c r="BA3" s="42" t="s">
        <v>58</v>
      </c>
      <c r="BB3" s="43"/>
      <c r="BC3" s="42"/>
      <c r="BD3" s="42"/>
      <c r="BE3" s="42"/>
      <c r="BF3" s="42" t="s">
        <v>59</v>
      </c>
      <c r="BG3" s="43"/>
      <c r="BH3" s="42"/>
      <c r="BI3" s="42"/>
      <c r="BJ3" s="42"/>
      <c r="BK3" s="42" t="s">
        <v>60</v>
      </c>
      <c r="BL3" s="43"/>
      <c r="BM3" s="42"/>
      <c r="BN3" s="42"/>
      <c r="BO3" s="42"/>
    </row>
    <row r="4" spans="1:67" ht="12" hidden="1" customHeight="1" thickBot="1" x14ac:dyDescent="0.3">
      <c r="C4" s="22"/>
      <c r="D4" s="47"/>
      <c r="E4" s="47"/>
      <c r="F4" s="47"/>
      <c r="G4" s="48"/>
      <c r="H4" s="51"/>
      <c r="I4" s="51"/>
      <c r="J4" s="51"/>
      <c r="K4" s="51"/>
      <c r="M4" s="50"/>
      <c r="N4" s="50"/>
      <c r="O4" s="50"/>
      <c r="P4" s="50"/>
      <c r="Q4" s="50"/>
      <c r="R4" s="51"/>
      <c r="S4" s="51"/>
      <c r="T4" s="51"/>
      <c r="U4" s="51"/>
      <c r="V4" s="51"/>
      <c r="W4" s="51"/>
      <c r="X4" s="51"/>
      <c r="Y4" s="51"/>
      <c r="Z4" s="47"/>
      <c r="AA4" s="51"/>
      <c r="AB4" s="51"/>
      <c r="AC4" s="51"/>
      <c r="AD4" s="51"/>
      <c r="AE4" s="51"/>
      <c r="AF4" s="52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</row>
    <row r="5" spans="1:67" s="54" customFormat="1" ht="15.6" customHeight="1" thickTop="1" x14ac:dyDescent="0.25">
      <c r="A5" s="53" t="s">
        <v>66</v>
      </c>
      <c r="B5" s="27" t="s">
        <v>34</v>
      </c>
      <c r="C5" s="28">
        <v>45565</v>
      </c>
      <c r="D5" s="29">
        <v>45657</v>
      </c>
      <c r="E5" s="29">
        <v>45747</v>
      </c>
      <c r="F5" s="30">
        <v>45838</v>
      </c>
      <c r="G5" s="31">
        <v>45930</v>
      </c>
      <c r="H5" s="28">
        <v>45565</v>
      </c>
      <c r="I5" s="29">
        <v>45657</v>
      </c>
      <c r="J5" s="29">
        <v>45747</v>
      </c>
      <c r="K5" s="30">
        <v>45838</v>
      </c>
      <c r="L5" s="31">
        <v>45930</v>
      </c>
      <c r="M5" s="28">
        <v>45565</v>
      </c>
      <c r="N5" s="29">
        <v>45657</v>
      </c>
      <c r="O5" s="29">
        <v>45747</v>
      </c>
      <c r="P5" s="30">
        <v>45838</v>
      </c>
      <c r="Q5" s="31">
        <v>45930</v>
      </c>
      <c r="R5" s="28">
        <v>45565</v>
      </c>
      <c r="S5" s="29">
        <v>45657</v>
      </c>
      <c r="T5" s="29">
        <v>45747</v>
      </c>
      <c r="U5" s="30">
        <v>45838</v>
      </c>
      <c r="V5" s="31">
        <v>45930</v>
      </c>
      <c r="W5" s="28">
        <v>45565</v>
      </c>
      <c r="X5" s="29">
        <v>45657</v>
      </c>
      <c r="Y5" s="29">
        <v>45747</v>
      </c>
      <c r="Z5" s="30">
        <v>45838</v>
      </c>
      <c r="AA5" s="31">
        <v>45930</v>
      </c>
      <c r="AB5" s="28">
        <v>45565</v>
      </c>
      <c r="AC5" s="29">
        <v>45657</v>
      </c>
      <c r="AD5" s="29">
        <v>45747</v>
      </c>
      <c r="AE5" s="30">
        <v>45838</v>
      </c>
      <c r="AF5" s="31">
        <v>45930</v>
      </c>
      <c r="AG5" s="28">
        <v>45565</v>
      </c>
      <c r="AH5" s="29">
        <v>45657</v>
      </c>
      <c r="AI5" s="29">
        <v>45747</v>
      </c>
      <c r="AJ5" s="30">
        <v>45838</v>
      </c>
      <c r="AK5" s="31">
        <v>45930</v>
      </c>
      <c r="AL5" s="28">
        <v>45565</v>
      </c>
      <c r="AM5" s="29">
        <v>45657</v>
      </c>
      <c r="AN5" s="29">
        <v>45747</v>
      </c>
      <c r="AO5" s="30">
        <v>45838</v>
      </c>
      <c r="AP5" s="31">
        <v>45930</v>
      </c>
      <c r="AQ5" s="28">
        <v>45565</v>
      </c>
      <c r="AR5" s="29">
        <v>45657</v>
      </c>
      <c r="AS5" s="29">
        <v>45747</v>
      </c>
      <c r="AT5" s="30">
        <v>45838</v>
      </c>
      <c r="AU5" s="31">
        <v>45930</v>
      </c>
      <c r="AV5" s="28">
        <v>45565</v>
      </c>
      <c r="AW5" s="29">
        <v>45657</v>
      </c>
      <c r="AX5" s="29">
        <v>45747</v>
      </c>
      <c r="AY5" s="30">
        <v>45838</v>
      </c>
      <c r="AZ5" s="31">
        <v>45930</v>
      </c>
      <c r="BA5" s="28">
        <v>45565</v>
      </c>
      <c r="BB5" s="29">
        <v>45657</v>
      </c>
      <c r="BC5" s="29">
        <v>45747</v>
      </c>
      <c r="BD5" s="30">
        <v>45838</v>
      </c>
      <c r="BE5" s="31">
        <v>45930</v>
      </c>
      <c r="BF5" s="28">
        <v>45565</v>
      </c>
      <c r="BG5" s="29">
        <v>45657</v>
      </c>
      <c r="BH5" s="29">
        <v>45747</v>
      </c>
      <c r="BI5" s="30">
        <v>45838</v>
      </c>
      <c r="BJ5" s="31">
        <v>45930</v>
      </c>
      <c r="BK5" s="28">
        <v>45565</v>
      </c>
      <c r="BL5" s="29">
        <v>45657</v>
      </c>
      <c r="BM5" s="29">
        <v>45747</v>
      </c>
      <c r="BN5" s="30">
        <v>45838</v>
      </c>
      <c r="BO5" s="31">
        <v>45930</v>
      </c>
    </row>
    <row r="6" spans="1:67" s="54" customFormat="1" ht="15.6" customHeight="1" thickBot="1" x14ac:dyDescent="0.3">
      <c r="A6" s="55" t="s">
        <v>35</v>
      </c>
      <c r="B6" s="33"/>
      <c r="C6" s="34" t="s">
        <v>52</v>
      </c>
      <c r="D6" s="35" t="s">
        <v>52</v>
      </c>
      <c r="E6" s="36" t="s">
        <v>52</v>
      </c>
      <c r="F6" s="36" t="s">
        <v>52</v>
      </c>
      <c r="G6" s="37" t="s">
        <v>52</v>
      </c>
      <c r="H6" s="34" t="s">
        <v>52</v>
      </c>
      <c r="I6" s="35" t="s">
        <v>52</v>
      </c>
      <c r="J6" s="36" t="s">
        <v>52</v>
      </c>
      <c r="K6" s="36" t="s">
        <v>52</v>
      </c>
      <c r="L6" s="37" t="s">
        <v>52</v>
      </c>
      <c r="M6" s="34" t="s">
        <v>52</v>
      </c>
      <c r="N6" s="35" t="s">
        <v>52</v>
      </c>
      <c r="O6" s="36" t="s">
        <v>52</v>
      </c>
      <c r="P6" s="36" t="s">
        <v>52</v>
      </c>
      <c r="Q6" s="37" t="s">
        <v>52</v>
      </c>
      <c r="R6" s="34" t="s">
        <v>52</v>
      </c>
      <c r="S6" s="35" t="s">
        <v>52</v>
      </c>
      <c r="T6" s="36" t="s">
        <v>52</v>
      </c>
      <c r="U6" s="36" t="s">
        <v>52</v>
      </c>
      <c r="V6" s="37" t="s">
        <v>52</v>
      </c>
      <c r="W6" s="34" t="s">
        <v>52</v>
      </c>
      <c r="X6" s="35" t="s">
        <v>52</v>
      </c>
      <c r="Y6" s="36" t="s">
        <v>52</v>
      </c>
      <c r="Z6" s="36" t="s">
        <v>52</v>
      </c>
      <c r="AA6" s="37" t="s">
        <v>52</v>
      </c>
      <c r="AB6" s="34" t="s">
        <v>52</v>
      </c>
      <c r="AC6" s="35" t="s">
        <v>52</v>
      </c>
      <c r="AD6" s="36" t="s">
        <v>52</v>
      </c>
      <c r="AE6" s="36" t="s">
        <v>52</v>
      </c>
      <c r="AF6" s="37" t="s">
        <v>52</v>
      </c>
      <c r="AG6" s="34" t="s">
        <v>52</v>
      </c>
      <c r="AH6" s="35" t="s">
        <v>52</v>
      </c>
      <c r="AI6" s="36" t="s">
        <v>52</v>
      </c>
      <c r="AJ6" s="36" t="s">
        <v>52</v>
      </c>
      <c r="AK6" s="37" t="s">
        <v>52</v>
      </c>
      <c r="AL6" s="34" t="s">
        <v>52</v>
      </c>
      <c r="AM6" s="35" t="s">
        <v>52</v>
      </c>
      <c r="AN6" s="36" t="s">
        <v>52</v>
      </c>
      <c r="AO6" s="36" t="s">
        <v>52</v>
      </c>
      <c r="AP6" s="37" t="s">
        <v>52</v>
      </c>
      <c r="AQ6" s="34" t="s">
        <v>52</v>
      </c>
      <c r="AR6" s="35" t="s">
        <v>52</v>
      </c>
      <c r="AS6" s="36" t="s">
        <v>52</v>
      </c>
      <c r="AT6" s="36" t="s">
        <v>52</v>
      </c>
      <c r="AU6" s="37" t="s">
        <v>52</v>
      </c>
      <c r="AV6" s="34" t="s">
        <v>52</v>
      </c>
      <c r="AW6" s="35" t="s">
        <v>52</v>
      </c>
      <c r="AX6" s="36" t="s">
        <v>52</v>
      </c>
      <c r="AY6" s="36" t="s">
        <v>52</v>
      </c>
      <c r="AZ6" s="37" t="s">
        <v>52</v>
      </c>
      <c r="BA6" s="34" t="s">
        <v>52</v>
      </c>
      <c r="BB6" s="35" t="s">
        <v>52</v>
      </c>
      <c r="BC6" s="36" t="s">
        <v>52</v>
      </c>
      <c r="BD6" s="36" t="s">
        <v>52</v>
      </c>
      <c r="BE6" s="37" t="s">
        <v>52</v>
      </c>
      <c r="BF6" s="34" t="s">
        <v>52</v>
      </c>
      <c r="BG6" s="35" t="s">
        <v>52</v>
      </c>
      <c r="BH6" s="36" t="s">
        <v>52</v>
      </c>
      <c r="BI6" s="36" t="s">
        <v>52</v>
      </c>
      <c r="BJ6" s="37" t="s">
        <v>52</v>
      </c>
      <c r="BK6" s="34" t="s">
        <v>52</v>
      </c>
      <c r="BL6" s="35" t="s">
        <v>52</v>
      </c>
      <c r="BM6" s="36" t="s">
        <v>52</v>
      </c>
      <c r="BN6" s="36" t="s">
        <v>52</v>
      </c>
      <c r="BO6" s="37" t="s">
        <v>52</v>
      </c>
    </row>
    <row r="7" spans="1:67" ht="15.6" customHeight="1" thickTop="1" x14ac:dyDescent="0.25">
      <c r="A7" s="239" t="s">
        <v>129</v>
      </c>
      <c r="B7" s="56" t="s">
        <v>18</v>
      </c>
      <c r="C7" s="240">
        <v>0</v>
      </c>
      <c r="D7" s="241">
        <v>0</v>
      </c>
      <c r="E7" s="241">
        <v>0</v>
      </c>
      <c r="F7" s="241">
        <v>0</v>
      </c>
      <c r="G7" s="242">
        <v>0</v>
      </c>
      <c r="H7" s="241">
        <v>104059</v>
      </c>
      <c r="I7" s="241">
        <v>94999</v>
      </c>
      <c r="J7" s="241">
        <v>608188</v>
      </c>
      <c r="K7" s="241">
        <v>612384</v>
      </c>
      <c r="L7" s="242">
        <v>602182</v>
      </c>
      <c r="M7" s="241">
        <v>14443746</v>
      </c>
      <c r="N7" s="241">
        <v>13509242</v>
      </c>
      <c r="O7" s="241">
        <v>7854426</v>
      </c>
      <c r="P7" s="241">
        <v>8192679</v>
      </c>
      <c r="Q7" s="242">
        <v>8682903</v>
      </c>
      <c r="R7" s="241">
        <v>14547805</v>
      </c>
      <c r="S7" s="241">
        <v>13604241</v>
      </c>
      <c r="T7" s="241">
        <v>8462614</v>
      </c>
      <c r="U7" s="241">
        <v>8805063</v>
      </c>
      <c r="V7" s="242">
        <v>9285085</v>
      </c>
      <c r="W7" s="241">
        <v>13648746</v>
      </c>
      <c r="X7" s="241">
        <v>12025512</v>
      </c>
      <c r="Y7" s="241">
        <v>5890434</v>
      </c>
      <c r="Z7" s="241">
        <v>6137540</v>
      </c>
      <c r="AA7" s="242">
        <v>9057137</v>
      </c>
      <c r="AB7" s="241">
        <v>3948529</v>
      </c>
      <c r="AC7" s="241">
        <v>450768</v>
      </c>
      <c r="AD7" s="241">
        <v>1718815</v>
      </c>
      <c r="AE7" s="241">
        <v>1752574</v>
      </c>
      <c r="AF7" s="242">
        <v>1690073</v>
      </c>
      <c r="AG7" s="241">
        <v>17597275</v>
      </c>
      <c r="AH7" s="241">
        <v>12476280</v>
      </c>
      <c r="AI7" s="241">
        <v>7609249</v>
      </c>
      <c r="AJ7" s="241">
        <v>7890114</v>
      </c>
      <c r="AK7" s="242">
        <v>10747210</v>
      </c>
      <c r="AL7" s="241">
        <v>-2411979</v>
      </c>
      <c r="AM7" s="241">
        <v>1706520</v>
      </c>
      <c r="AN7" s="241">
        <v>1400749</v>
      </c>
      <c r="AO7" s="241">
        <v>1488948</v>
      </c>
      <c r="AP7" s="242">
        <v>-849033</v>
      </c>
      <c r="AQ7" s="241">
        <v>-1843591</v>
      </c>
      <c r="AR7" s="241">
        <v>1393050</v>
      </c>
      <c r="AS7" s="241">
        <v>1168510</v>
      </c>
      <c r="AT7" s="241">
        <v>1194613</v>
      </c>
      <c r="AU7" s="242">
        <v>-794871</v>
      </c>
      <c r="AV7" s="241">
        <v>883092</v>
      </c>
      <c r="AW7" s="241">
        <v>2276142</v>
      </c>
      <c r="AX7" s="241">
        <v>1168510</v>
      </c>
      <c r="AY7" s="241">
        <v>2363123</v>
      </c>
      <c r="AZ7" s="242">
        <v>1568252</v>
      </c>
      <c r="BA7" s="243">
        <v>2621650</v>
      </c>
      <c r="BB7" s="243">
        <v>2640409</v>
      </c>
      <c r="BC7" s="243">
        <v>1089144</v>
      </c>
      <c r="BD7" s="243">
        <v>1181056</v>
      </c>
      <c r="BE7" s="244">
        <v>1237886</v>
      </c>
      <c r="BF7" s="243">
        <v>7872591</v>
      </c>
      <c r="BG7" s="243">
        <v>7911021</v>
      </c>
      <c r="BH7" s="243">
        <v>3166057</v>
      </c>
      <c r="BI7" s="243">
        <v>3456132</v>
      </c>
      <c r="BJ7" s="244">
        <v>3664150</v>
      </c>
      <c r="BK7" s="243">
        <v>24585734</v>
      </c>
      <c r="BL7" s="243">
        <v>32496755</v>
      </c>
      <c r="BM7" s="243">
        <v>3166057</v>
      </c>
      <c r="BN7" s="243">
        <v>6622189</v>
      </c>
      <c r="BO7" s="244">
        <v>10286339</v>
      </c>
    </row>
    <row r="8" spans="1:67" ht="15.6" customHeight="1" x14ac:dyDescent="0.25">
      <c r="A8" s="245" t="s">
        <v>112</v>
      </c>
      <c r="B8" s="57" t="s">
        <v>18</v>
      </c>
      <c r="C8" s="246">
        <v>7449141</v>
      </c>
      <c r="D8" s="247">
        <v>7604654</v>
      </c>
      <c r="E8" s="247">
        <v>7559058</v>
      </c>
      <c r="F8" s="247">
        <v>8223087</v>
      </c>
      <c r="G8" s="248">
        <v>6238221</v>
      </c>
      <c r="H8" s="247">
        <v>0</v>
      </c>
      <c r="I8" s="247">
        <v>0</v>
      </c>
      <c r="J8" s="247">
        <v>0</v>
      </c>
      <c r="K8" s="247">
        <v>0</v>
      </c>
      <c r="L8" s="248">
        <v>0</v>
      </c>
      <c r="M8" s="247">
        <v>0</v>
      </c>
      <c r="N8" s="247">
        <v>0</v>
      </c>
      <c r="O8" s="247">
        <v>0</v>
      </c>
      <c r="P8" s="247">
        <v>0</v>
      </c>
      <c r="Q8" s="248">
        <v>0</v>
      </c>
      <c r="R8" s="247">
        <v>7449152</v>
      </c>
      <c r="S8" s="247">
        <v>7604682</v>
      </c>
      <c r="T8" s="247">
        <v>7559058</v>
      </c>
      <c r="U8" s="247">
        <v>8223087</v>
      </c>
      <c r="V8" s="248">
        <v>6238119</v>
      </c>
      <c r="W8" s="247">
        <v>4082308</v>
      </c>
      <c r="X8" s="247">
        <v>2923740</v>
      </c>
      <c r="Y8" s="247">
        <v>4041718</v>
      </c>
      <c r="Z8" s="247">
        <v>4262528</v>
      </c>
      <c r="AA8" s="248">
        <v>4186450</v>
      </c>
      <c r="AB8" s="247">
        <v>1522542</v>
      </c>
      <c r="AC8" s="247">
        <v>1647017</v>
      </c>
      <c r="AD8" s="247">
        <v>1716156</v>
      </c>
      <c r="AE8" s="247">
        <v>2192285</v>
      </c>
      <c r="AF8" s="248">
        <v>1420970</v>
      </c>
      <c r="AG8" s="247">
        <v>5604850</v>
      </c>
      <c r="AH8" s="247">
        <v>4570757</v>
      </c>
      <c r="AI8" s="247">
        <v>5757874</v>
      </c>
      <c r="AJ8" s="247">
        <v>6454813</v>
      </c>
      <c r="AK8" s="248">
        <v>5607420</v>
      </c>
      <c r="AL8" s="247">
        <v>2141871</v>
      </c>
      <c r="AM8" s="247">
        <v>3400439</v>
      </c>
      <c r="AN8" s="247">
        <v>2172630</v>
      </c>
      <c r="AO8" s="247">
        <v>2100629</v>
      </c>
      <c r="AP8" s="248">
        <v>1192928</v>
      </c>
      <c r="AQ8" s="247">
        <v>1702518</v>
      </c>
      <c r="AR8" s="247">
        <v>2731151</v>
      </c>
      <c r="AS8" s="247">
        <v>1741002</v>
      </c>
      <c r="AT8" s="247">
        <v>1709741</v>
      </c>
      <c r="AU8" s="248">
        <v>964788</v>
      </c>
      <c r="AV8" s="247">
        <v>3787838</v>
      </c>
      <c r="AW8" s="247">
        <v>6518989</v>
      </c>
      <c r="AX8" s="247">
        <v>1741002</v>
      </c>
      <c r="AY8" s="247">
        <v>3450743</v>
      </c>
      <c r="AZ8" s="248">
        <v>4415531</v>
      </c>
      <c r="BA8" s="249">
        <v>132349</v>
      </c>
      <c r="BB8" s="249">
        <v>133149</v>
      </c>
      <c r="BC8" s="249">
        <v>127453</v>
      </c>
      <c r="BD8" s="249">
        <v>126803</v>
      </c>
      <c r="BE8" s="250">
        <v>126362</v>
      </c>
      <c r="BF8" s="249">
        <v>396786</v>
      </c>
      <c r="BG8" s="249">
        <v>399280</v>
      </c>
      <c r="BH8" s="249">
        <v>383287</v>
      </c>
      <c r="BI8" s="249">
        <v>380789</v>
      </c>
      <c r="BJ8" s="250">
        <v>379049</v>
      </c>
      <c r="BK8" s="249">
        <v>1195442</v>
      </c>
      <c r="BL8" s="249">
        <v>1594722</v>
      </c>
      <c r="BM8" s="249">
        <v>383287</v>
      </c>
      <c r="BN8" s="249">
        <v>764076</v>
      </c>
      <c r="BO8" s="250">
        <v>1143125</v>
      </c>
    </row>
    <row r="9" spans="1:67" ht="15.6" customHeight="1" x14ac:dyDescent="0.25">
      <c r="A9" s="251" t="s">
        <v>35</v>
      </c>
      <c r="B9" s="58" t="s">
        <v>63</v>
      </c>
      <c r="C9" s="252">
        <v>9712473</v>
      </c>
      <c r="D9" s="253">
        <v>5929535</v>
      </c>
      <c r="E9" s="253">
        <v>5251401</v>
      </c>
      <c r="F9" s="253">
        <v>5138944</v>
      </c>
      <c r="G9" s="254">
        <v>5979644</v>
      </c>
      <c r="H9" s="253">
        <v>0</v>
      </c>
      <c r="I9" s="253">
        <v>0</v>
      </c>
      <c r="J9" s="253">
        <v>0</v>
      </c>
      <c r="K9" s="253">
        <v>0</v>
      </c>
      <c r="L9" s="254">
        <v>0</v>
      </c>
      <c r="M9" s="253">
        <v>0</v>
      </c>
      <c r="N9" s="253">
        <v>0</v>
      </c>
      <c r="O9" s="253">
        <v>0</v>
      </c>
      <c r="P9" s="253">
        <v>0</v>
      </c>
      <c r="Q9" s="254">
        <v>0</v>
      </c>
      <c r="R9" s="253">
        <v>9712484</v>
      </c>
      <c r="S9" s="253">
        <v>5929563</v>
      </c>
      <c r="T9" s="253">
        <v>5251401</v>
      </c>
      <c r="U9" s="253">
        <v>5138944</v>
      </c>
      <c r="V9" s="254">
        <v>5979583</v>
      </c>
      <c r="W9" s="253">
        <v>2407603</v>
      </c>
      <c r="X9" s="253">
        <v>1214854</v>
      </c>
      <c r="Y9" s="253">
        <v>2357233</v>
      </c>
      <c r="Z9" s="253">
        <v>2436687</v>
      </c>
      <c r="AA9" s="254">
        <v>2388358</v>
      </c>
      <c r="AB9" s="253">
        <v>2020265</v>
      </c>
      <c r="AC9" s="253">
        <v>1294975</v>
      </c>
      <c r="AD9" s="253">
        <v>1175182</v>
      </c>
      <c r="AE9" s="253">
        <v>1421723</v>
      </c>
      <c r="AF9" s="254">
        <v>1436274</v>
      </c>
      <c r="AG9" s="253">
        <v>4427868</v>
      </c>
      <c r="AH9" s="253">
        <v>2509829</v>
      </c>
      <c r="AI9" s="253">
        <v>3532415</v>
      </c>
      <c r="AJ9" s="253">
        <v>3858410</v>
      </c>
      <c r="AK9" s="254">
        <v>3824632</v>
      </c>
      <c r="AL9" s="253">
        <v>5663482.3318368318</v>
      </c>
      <c r="AM9" s="253">
        <v>3706255.2513331613</v>
      </c>
      <c r="AN9" s="253">
        <v>1977035.2358016039</v>
      </c>
      <c r="AO9" s="253">
        <v>1485840.4152830872</v>
      </c>
      <c r="AP9" s="254">
        <v>2632765.5875340649</v>
      </c>
      <c r="AQ9" s="253">
        <v>4514567.3318368318</v>
      </c>
      <c r="AR9" s="253">
        <v>2980077.8937949426</v>
      </c>
      <c r="AS9" s="253">
        <v>1584265.6885236162</v>
      </c>
      <c r="AT9" s="253">
        <v>1212076.5728199955</v>
      </c>
      <c r="AU9" s="254">
        <v>2127655.555415953</v>
      </c>
      <c r="AV9" s="253">
        <v>5235835.7917403746</v>
      </c>
      <c r="AW9" s="253">
        <v>8215913.6855353164</v>
      </c>
      <c r="AX9" s="253">
        <v>1584265.6885236162</v>
      </c>
      <c r="AY9" s="253">
        <v>2796342.2613436114</v>
      </c>
      <c r="AZ9" s="254">
        <v>4923997.816759564</v>
      </c>
      <c r="BA9" s="255">
        <v>99877</v>
      </c>
      <c r="BB9" s="255">
        <v>100245</v>
      </c>
      <c r="BC9" s="255">
        <v>95927</v>
      </c>
      <c r="BD9" s="255">
        <v>95150</v>
      </c>
      <c r="BE9" s="256">
        <v>94418</v>
      </c>
      <c r="BF9" s="255">
        <v>299242</v>
      </c>
      <c r="BG9" s="255">
        <v>300857</v>
      </c>
      <c r="BH9" s="255">
        <v>288582</v>
      </c>
      <c r="BI9" s="255">
        <v>285949</v>
      </c>
      <c r="BJ9" s="256">
        <v>283615</v>
      </c>
      <c r="BK9" s="255">
        <v>900712</v>
      </c>
      <c r="BL9" s="255">
        <v>1201569</v>
      </c>
      <c r="BM9" s="255">
        <v>288582</v>
      </c>
      <c r="BN9" s="255">
        <v>574531</v>
      </c>
      <c r="BO9" s="256">
        <v>858146</v>
      </c>
    </row>
    <row r="10" spans="1:67" ht="15.6" customHeight="1" x14ac:dyDescent="0.25">
      <c r="A10" s="245" t="s">
        <v>113</v>
      </c>
      <c r="B10" s="57" t="s">
        <v>18</v>
      </c>
      <c r="C10" s="246">
        <v>10554639</v>
      </c>
      <c r="D10" s="247">
        <v>10730099</v>
      </c>
      <c r="E10" s="247">
        <v>10953367</v>
      </c>
      <c r="F10" s="247">
        <v>10750133</v>
      </c>
      <c r="G10" s="248">
        <v>10603900</v>
      </c>
      <c r="H10" s="247">
        <v>0</v>
      </c>
      <c r="I10" s="247">
        <v>0</v>
      </c>
      <c r="J10" s="247">
        <v>0</v>
      </c>
      <c r="K10" s="247">
        <v>0</v>
      </c>
      <c r="L10" s="248">
        <v>0</v>
      </c>
      <c r="M10" s="247">
        <v>0</v>
      </c>
      <c r="N10" s="247">
        <v>0</v>
      </c>
      <c r="O10" s="247">
        <v>0</v>
      </c>
      <c r="P10" s="247">
        <v>0</v>
      </c>
      <c r="Q10" s="248">
        <v>0</v>
      </c>
      <c r="R10" s="247">
        <v>10674551</v>
      </c>
      <c r="S10" s="247">
        <v>10601578</v>
      </c>
      <c r="T10" s="247">
        <v>10861123</v>
      </c>
      <c r="U10" s="247">
        <v>10775808</v>
      </c>
      <c r="V10" s="248">
        <v>10678933</v>
      </c>
      <c r="W10" s="247">
        <v>5524089</v>
      </c>
      <c r="X10" s="247">
        <v>5406060</v>
      </c>
      <c r="Y10" s="247">
        <v>5529102</v>
      </c>
      <c r="Z10" s="247">
        <v>5564918</v>
      </c>
      <c r="AA10" s="248">
        <v>5644390</v>
      </c>
      <c r="AB10" s="247">
        <v>1937958</v>
      </c>
      <c r="AC10" s="247">
        <v>2047920</v>
      </c>
      <c r="AD10" s="247">
        <v>2121126</v>
      </c>
      <c r="AE10" s="247">
        <v>2127601</v>
      </c>
      <c r="AF10" s="248">
        <v>2125854</v>
      </c>
      <c r="AG10" s="247">
        <v>7462047</v>
      </c>
      <c r="AH10" s="247">
        <v>7453980</v>
      </c>
      <c r="AI10" s="247">
        <v>7650228</v>
      </c>
      <c r="AJ10" s="247">
        <v>7692519</v>
      </c>
      <c r="AK10" s="248">
        <v>7770244</v>
      </c>
      <c r="AL10" s="247">
        <v>3685994</v>
      </c>
      <c r="AM10" s="247">
        <v>3866317</v>
      </c>
      <c r="AN10" s="247">
        <v>3976447</v>
      </c>
      <c r="AO10" s="247">
        <v>3876340</v>
      </c>
      <c r="AP10" s="248">
        <v>3748769</v>
      </c>
      <c r="AQ10" s="247">
        <v>2891641</v>
      </c>
      <c r="AR10" s="247">
        <v>3017582</v>
      </c>
      <c r="AS10" s="247">
        <v>3146237</v>
      </c>
      <c r="AT10" s="247">
        <v>3061169</v>
      </c>
      <c r="AU10" s="248">
        <v>2960619</v>
      </c>
      <c r="AV10" s="247">
        <v>8654941</v>
      </c>
      <c r="AW10" s="247">
        <v>11672523</v>
      </c>
      <c r="AX10" s="247">
        <v>3146237</v>
      </c>
      <c r="AY10" s="247">
        <v>6207406</v>
      </c>
      <c r="AZ10" s="248">
        <v>9168025</v>
      </c>
      <c r="BA10" s="249">
        <v>264373</v>
      </c>
      <c r="BB10" s="249">
        <v>264968</v>
      </c>
      <c r="BC10" s="249">
        <v>267717</v>
      </c>
      <c r="BD10" s="249">
        <v>265389</v>
      </c>
      <c r="BE10" s="250">
        <v>261634</v>
      </c>
      <c r="BF10" s="249">
        <v>797364</v>
      </c>
      <c r="BG10" s="249">
        <v>794474</v>
      </c>
      <c r="BH10" s="249">
        <v>808962</v>
      </c>
      <c r="BI10" s="249">
        <v>798845</v>
      </c>
      <c r="BJ10" s="250">
        <v>790920</v>
      </c>
      <c r="BK10" s="249">
        <v>2417242</v>
      </c>
      <c r="BL10" s="249">
        <v>3211716</v>
      </c>
      <c r="BM10" s="249">
        <v>808962</v>
      </c>
      <c r="BN10" s="249">
        <v>1607807</v>
      </c>
      <c r="BO10" s="250">
        <v>2398727</v>
      </c>
    </row>
    <row r="11" spans="1:67" ht="15.6" customHeight="1" x14ac:dyDescent="0.25">
      <c r="A11" s="251" t="s">
        <v>35</v>
      </c>
      <c r="B11" s="58" t="s">
        <v>63</v>
      </c>
      <c r="C11" s="252">
        <v>7736503</v>
      </c>
      <c r="D11" s="253">
        <v>7812638</v>
      </c>
      <c r="E11" s="253">
        <v>7766859</v>
      </c>
      <c r="F11" s="253">
        <v>7644291</v>
      </c>
      <c r="G11" s="254">
        <v>7426830</v>
      </c>
      <c r="H11" s="253">
        <v>0</v>
      </c>
      <c r="I11" s="253">
        <v>0</v>
      </c>
      <c r="J11" s="253">
        <v>0</v>
      </c>
      <c r="K11" s="253">
        <v>0</v>
      </c>
      <c r="L11" s="254">
        <v>0</v>
      </c>
      <c r="M11" s="253">
        <v>0</v>
      </c>
      <c r="N11" s="253">
        <v>0</v>
      </c>
      <c r="O11" s="253">
        <v>0</v>
      </c>
      <c r="P11" s="253">
        <v>0</v>
      </c>
      <c r="Q11" s="254">
        <v>0</v>
      </c>
      <c r="R11" s="253">
        <v>7819028</v>
      </c>
      <c r="S11" s="253">
        <v>7721582</v>
      </c>
      <c r="T11" s="253">
        <v>7703190</v>
      </c>
      <c r="U11" s="253">
        <v>7655786</v>
      </c>
      <c r="V11" s="254">
        <v>7478015</v>
      </c>
      <c r="W11" s="253">
        <v>3857991</v>
      </c>
      <c r="X11" s="253">
        <v>3704664</v>
      </c>
      <c r="Y11" s="253">
        <v>3710987</v>
      </c>
      <c r="Z11" s="253">
        <v>3735699</v>
      </c>
      <c r="AA11" s="254">
        <v>3812838</v>
      </c>
      <c r="AB11" s="253">
        <v>1480722</v>
      </c>
      <c r="AC11" s="253">
        <v>1329607</v>
      </c>
      <c r="AD11" s="253">
        <v>1549822</v>
      </c>
      <c r="AE11" s="253">
        <v>1556146</v>
      </c>
      <c r="AF11" s="254">
        <v>1565402</v>
      </c>
      <c r="AG11" s="253">
        <v>5338713</v>
      </c>
      <c r="AH11" s="253">
        <v>5034271</v>
      </c>
      <c r="AI11" s="253">
        <v>5260809</v>
      </c>
      <c r="AJ11" s="253">
        <v>5291845</v>
      </c>
      <c r="AK11" s="254">
        <v>5378240</v>
      </c>
      <c r="AL11" s="253">
        <v>2995401</v>
      </c>
      <c r="AM11" s="253">
        <v>3406030</v>
      </c>
      <c r="AN11" s="253">
        <v>3208723</v>
      </c>
      <c r="AO11" s="253">
        <v>3156202</v>
      </c>
      <c r="AP11" s="254">
        <v>2941435</v>
      </c>
      <c r="AQ11" s="253">
        <v>2364637</v>
      </c>
      <c r="AR11" s="253">
        <v>2688065</v>
      </c>
      <c r="AS11" s="253">
        <v>2538754</v>
      </c>
      <c r="AT11" s="253">
        <v>2499529</v>
      </c>
      <c r="AU11" s="254">
        <v>2325266</v>
      </c>
      <c r="AV11" s="253">
        <v>7107213</v>
      </c>
      <c r="AW11" s="253">
        <v>9795278</v>
      </c>
      <c r="AX11" s="253">
        <v>2538754</v>
      </c>
      <c r="AY11" s="253">
        <v>5038283</v>
      </c>
      <c r="AZ11" s="254">
        <v>7363549</v>
      </c>
      <c r="BA11" s="255">
        <v>208383</v>
      </c>
      <c r="BB11" s="255">
        <v>208537</v>
      </c>
      <c r="BC11" s="255">
        <v>206223</v>
      </c>
      <c r="BD11" s="255">
        <v>204656</v>
      </c>
      <c r="BE11" s="256">
        <v>199867</v>
      </c>
      <c r="BF11" s="255">
        <v>629682</v>
      </c>
      <c r="BG11" s="255">
        <v>625512</v>
      </c>
      <c r="BH11" s="255">
        <v>622445</v>
      </c>
      <c r="BI11" s="255">
        <v>615775</v>
      </c>
      <c r="BJ11" s="256">
        <v>604764</v>
      </c>
      <c r="BK11" s="255">
        <v>1910872</v>
      </c>
      <c r="BL11" s="255">
        <v>2536384</v>
      </c>
      <c r="BM11" s="255">
        <v>622445</v>
      </c>
      <c r="BN11" s="255">
        <v>1238220</v>
      </c>
      <c r="BO11" s="256">
        <v>1842984</v>
      </c>
    </row>
    <row r="12" spans="1:67" ht="15.6" customHeight="1" x14ac:dyDescent="0.25">
      <c r="A12" s="245" t="s">
        <v>114</v>
      </c>
      <c r="B12" s="59" t="s">
        <v>18</v>
      </c>
      <c r="C12" s="240">
        <v>2258236.1599999988</v>
      </c>
      <c r="D12" s="241">
        <v>2236566.9800000014</v>
      </c>
      <c r="E12" s="241">
        <v>2168090.7199999997</v>
      </c>
      <c r="F12" s="241">
        <v>2065948.5600000005</v>
      </c>
      <c r="G12" s="242">
        <v>2069574.9100000001</v>
      </c>
      <c r="H12" s="241">
        <v>52290.139999999992</v>
      </c>
      <c r="I12" s="241">
        <v>47902.040000000008</v>
      </c>
      <c r="J12" s="241">
        <v>63489.83</v>
      </c>
      <c r="K12" s="241">
        <v>53328.479999999996</v>
      </c>
      <c r="L12" s="242">
        <v>-18621.539999999994</v>
      </c>
      <c r="M12" s="241">
        <v>6067888.9399999985</v>
      </c>
      <c r="N12" s="241">
        <v>5941381.379999999</v>
      </c>
      <c r="O12" s="241">
        <v>6458999.7599999998</v>
      </c>
      <c r="P12" s="241">
        <v>6599357.620000001</v>
      </c>
      <c r="Q12" s="242">
        <v>6998260.089999998</v>
      </c>
      <c r="R12" s="241">
        <v>8378415.2399999965</v>
      </c>
      <c r="S12" s="241">
        <v>8225850.4000000004</v>
      </c>
      <c r="T12" s="241">
        <v>8690580.3099999987</v>
      </c>
      <c r="U12" s="241">
        <v>8718634.660000002</v>
      </c>
      <c r="V12" s="242">
        <v>9049213.4599999972</v>
      </c>
      <c r="W12" s="241">
        <v>7167002.7082499992</v>
      </c>
      <c r="X12" s="241">
        <v>5559530.0322500002</v>
      </c>
      <c r="Y12" s="241">
        <v>5879921.3397500003</v>
      </c>
      <c r="Z12" s="241">
        <v>5690532.4444999993</v>
      </c>
      <c r="AA12" s="242">
        <v>6747892.2617500005</v>
      </c>
      <c r="AB12" s="241">
        <v>1735616.8817500009</v>
      </c>
      <c r="AC12" s="241">
        <v>1557957.1077499997</v>
      </c>
      <c r="AD12" s="241">
        <v>1831662.21025</v>
      </c>
      <c r="AE12" s="241">
        <v>1780208.4655000009</v>
      </c>
      <c r="AF12" s="242">
        <v>1860980.5582499977</v>
      </c>
      <c r="AG12" s="241">
        <v>8902619.5899999999</v>
      </c>
      <c r="AH12" s="241">
        <v>7117487.1399999997</v>
      </c>
      <c r="AI12" s="241">
        <v>7711583.5500000007</v>
      </c>
      <c r="AJ12" s="241">
        <v>7470740.9100000001</v>
      </c>
      <c r="AK12" s="242">
        <v>8608872.8199999984</v>
      </c>
      <c r="AL12" s="241">
        <v>-500982.55000000336</v>
      </c>
      <c r="AM12" s="241">
        <v>1125206.2199999997</v>
      </c>
      <c r="AN12" s="241">
        <v>990774.64999999793</v>
      </c>
      <c r="AO12" s="241">
        <v>1310382.7800000019</v>
      </c>
      <c r="AP12" s="242">
        <v>508974.43999999872</v>
      </c>
      <c r="AQ12" s="241">
        <v>-396729.80000000336</v>
      </c>
      <c r="AR12" s="241">
        <v>888591.46999999974</v>
      </c>
      <c r="AS12" s="241">
        <v>782568.64999999793</v>
      </c>
      <c r="AT12" s="241">
        <v>1035603.7800000019</v>
      </c>
      <c r="AU12" s="242">
        <v>402948.43999999884</v>
      </c>
      <c r="AV12" s="241">
        <v>1550853.0299999982</v>
      </c>
      <c r="AW12" s="241">
        <v>2439444.4999999963</v>
      </c>
      <c r="AX12" s="241">
        <v>782568.64999999793</v>
      </c>
      <c r="AY12" s="241">
        <v>1818172.4300000016</v>
      </c>
      <c r="AZ12" s="242">
        <v>2221120.8699999982</v>
      </c>
      <c r="BA12" s="243">
        <v>972490.99999999988</v>
      </c>
      <c r="BB12" s="243">
        <v>960985</v>
      </c>
      <c r="BC12" s="243">
        <v>954101</v>
      </c>
      <c r="BD12" s="243">
        <v>957907</v>
      </c>
      <c r="BE12" s="244">
        <v>937316</v>
      </c>
      <c r="BF12" s="243">
        <v>3013315</v>
      </c>
      <c r="BG12" s="243">
        <v>2891282</v>
      </c>
      <c r="BH12" s="243">
        <v>2873522</v>
      </c>
      <c r="BI12" s="243">
        <v>2882030</v>
      </c>
      <c r="BJ12" s="244">
        <v>2851858</v>
      </c>
      <c r="BK12" s="243">
        <v>9261147</v>
      </c>
      <c r="BL12" s="243">
        <v>12152429</v>
      </c>
      <c r="BM12" s="243">
        <v>2873522</v>
      </c>
      <c r="BN12" s="243">
        <v>5755552</v>
      </c>
      <c r="BO12" s="244">
        <v>8607410</v>
      </c>
    </row>
    <row r="13" spans="1:67" ht="15.6" customHeight="1" x14ac:dyDescent="0.25">
      <c r="A13" s="245" t="s">
        <v>115</v>
      </c>
      <c r="B13" s="59" t="s">
        <v>18</v>
      </c>
      <c r="C13" s="240">
        <v>10939693</v>
      </c>
      <c r="D13" s="241">
        <v>10849740</v>
      </c>
      <c r="E13" s="241">
        <v>10971439</v>
      </c>
      <c r="F13" s="241">
        <v>10892584</v>
      </c>
      <c r="G13" s="242">
        <v>10816066</v>
      </c>
      <c r="H13" s="241">
        <v>0</v>
      </c>
      <c r="I13" s="241">
        <v>0</v>
      </c>
      <c r="J13" s="241">
        <v>0</v>
      </c>
      <c r="K13" s="241">
        <v>0</v>
      </c>
      <c r="L13" s="242">
        <v>0</v>
      </c>
      <c r="M13" s="241">
        <v>0</v>
      </c>
      <c r="N13" s="241">
        <v>0</v>
      </c>
      <c r="O13" s="241">
        <v>0</v>
      </c>
      <c r="P13" s="241">
        <v>0</v>
      </c>
      <c r="Q13" s="242">
        <v>0</v>
      </c>
      <c r="R13" s="241">
        <v>10939693</v>
      </c>
      <c r="S13" s="241">
        <v>10849740</v>
      </c>
      <c r="T13" s="241">
        <v>10971439</v>
      </c>
      <c r="U13" s="241">
        <v>10892584</v>
      </c>
      <c r="V13" s="242">
        <v>10816066</v>
      </c>
      <c r="W13" s="241">
        <v>6891954</v>
      </c>
      <c r="X13" s="241">
        <v>6185025</v>
      </c>
      <c r="Y13" s="241">
        <v>6679342</v>
      </c>
      <c r="Z13" s="241">
        <v>6869940</v>
      </c>
      <c r="AA13" s="242">
        <v>7121399</v>
      </c>
      <c r="AB13" s="241">
        <v>1234892</v>
      </c>
      <c r="AC13" s="241">
        <v>300503</v>
      </c>
      <c r="AD13" s="241">
        <v>1141510</v>
      </c>
      <c r="AE13" s="241">
        <v>1307412</v>
      </c>
      <c r="AF13" s="242">
        <v>1201107</v>
      </c>
      <c r="AG13" s="241">
        <v>8126846</v>
      </c>
      <c r="AH13" s="241">
        <v>6485528</v>
      </c>
      <c r="AI13" s="241">
        <v>7820852</v>
      </c>
      <c r="AJ13" s="241">
        <v>8177352</v>
      </c>
      <c r="AK13" s="242">
        <v>8322506</v>
      </c>
      <c r="AL13" s="241">
        <v>2823650</v>
      </c>
      <c r="AM13" s="241">
        <v>4446845</v>
      </c>
      <c r="AN13" s="241">
        <v>3230801</v>
      </c>
      <c r="AO13" s="241">
        <v>2840727</v>
      </c>
      <c r="AP13" s="242">
        <v>2599537</v>
      </c>
      <c r="AQ13" s="241">
        <v>2230009</v>
      </c>
      <c r="AR13" s="241">
        <v>3513161</v>
      </c>
      <c r="AS13" s="241">
        <v>2552333</v>
      </c>
      <c r="AT13" s="241">
        <v>2244192</v>
      </c>
      <c r="AU13" s="242">
        <v>2053606</v>
      </c>
      <c r="AV13" s="241">
        <v>7534930</v>
      </c>
      <c r="AW13" s="241">
        <v>11048091</v>
      </c>
      <c r="AX13" s="241">
        <v>2552333</v>
      </c>
      <c r="AY13" s="241">
        <v>4796525</v>
      </c>
      <c r="AZ13" s="242">
        <v>6850131</v>
      </c>
      <c r="BA13" s="243">
        <v>254160</v>
      </c>
      <c r="BB13" s="243">
        <v>255562</v>
      </c>
      <c r="BC13" s="243">
        <v>256465</v>
      </c>
      <c r="BD13" s="243">
        <v>255126</v>
      </c>
      <c r="BE13" s="244">
        <v>254414</v>
      </c>
      <c r="BF13" s="243">
        <v>765869</v>
      </c>
      <c r="BG13" s="243">
        <v>765124</v>
      </c>
      <c r="BH13" s="243">
        <v>771416</v>
      </c>
      <c r="BI13" s="243">
        <v>765760</v>
      </c>
      <c r="BJ13" s="244">
        <v>757803</v>
      </c>
      <c r="BK13" s="243">
        <v>2311016</v>
      </c>
      <c r="BL13" s="243">
        <v>3076140</v>
      </c>
      <c r="BM13" s="243">
        <v>771416</v>
      </c>
      <c r="BN13" s="243">
        <v>1537176</v>
      </c>
      <c r="BO13" s="244">
        <v>2294979</v>
      </c>
    </row>
    <row r="14" spans="1:67" ht="15.6" customHeight="1" x14ac:dyDescent="0.25">
      <c r="A14" s="245" t="s">
        <v>116</v>
      </c>
      <c r="B14" s="59" t="s">
        <v>18</v>
      </c>
      <c r="C14" s="240">
        <v>1821735</v>
      </c>
      <c r="D14" s="241">
        <v>1776159</v>
      </c>
      <c r="E14" s="241">
        <v>1858781</v>
      </c>
      <c r="F14" s="241">
        <v>1797003.2000000002</v>
      </c>
      <c r="G14" s="242">
        <v>1750372.7999999998</v>
      </c>
      <c r="H14" s="241">
        <v>0</v>
      </c>
      <c r="I14" s="241">
        <v>0</v>
      </c>
      <c r="J14" s="241">
        <v>0</v>
      </c>
      <c r="K14" s="241">
        <v>0</v>
      </c>
      <c r="L14" s="242">
        <v>0</v>
      </c>
      <c r="M14" s="241">
        <v>0</v>
      </c>
      <c r="N14" s="241">
        <v>0</v>
      </c>
      <c r="O14" s="241">
        <v>0</v>
      </c>
      <c r="P14" s="241">
        <v>0</v>
      </c>
      <c r="Q14" s="242">
        <v>0</v>
      </c>
      <c r="R14" s="241">
        <v>1835392</v>
      </c>
      <c r="S14" s="241">
        <v>1772780</v>
      </c>
      <c r="T14" s="241">
        <v>1857328</v>
      </c>
      <c r="U14" s="241">
        <v>1808057.5000000002</v>
      </c>
      <c r="V14" s="242">
        <v>1760143.4999999998</v>
      </c>
      <c r="W14" s="241">
        <v>867421</v>
      </c>
      <c r="X14" s="241">
        <v>709875</v>
      </c>
      <c r="Y14" s="241">
        <v>809219</v>
      </c>
      <c r="Z14" s="241">
        <v>776306</v>
      </c>
      <c r="AA14" s="242">
        <v>822623</v>
      </c>
      <c r="AB14" s="241">
        <v>425460</v>
      </c>
      <c r="AC14" s="241">
        <v>45066</v>
      </c>
      <c r="AD14" s="241">
        <v>723823</v>
      </c>
      <c r="AE14" s="241">
        <v>747146</v>
      </c>
      <c r="AF14" s="242">
        <v>105892</v>
      </c>
      <c r="AG14" s="241">
        <v>1292881</v>
      </c>
      <c r="AH14" s="241">
        <v>754941</v>
      </c>
      <c r="AI14" s="241">
        <v>1533042</v>
      </c>
      <c r="AJ14" s="241">
        <v>1523452</v>
      </c>
      <c r="AK14" s="242">
        <v>928515</v>
      </c>
      <c r="AL14" s="241">
        <v>574895</v>
      </c>
      <c r="AM14" s="241">
        <v>1060699</v>
      </c>
      <c r="AN14" s="241">
        <v>374569</v>
      </c>
      <c r="AO14" s="241">
        <v>347542.50000000023</v>
      </c>
      <c r="AP14" s="242">
        <v>900458.49999999977</v>
      </c>
      <c r="AQ14" s="241">
        <v>456160</v>
      </c>
      <c r="AR14" s="241">
        <v>844328</v>
      </c>
      <c r="AS14" s="241">
        <v>286937</v>
      </c>
      <c r="AT14" s="241">
        <v>275586.50000000023</v>
      </c>
      <c r="AU14" s="242">
        <v>711102.49999999977</v>
      </c>
      <c r="AV14" s="241">
        <v>782321</v>
      </c>
      <c r="AW14" s="241">
        <v>1626649</v>
      </c>
      <c r="AX14" s="241">
        <v>286937</v>
      </c>
      <c r="AY14" s="241">
        <v>562523.5</v>
      </c>
      <c r="AZ14" s="242">
        <v>1273626</v>
      </c>
      <c r="BA14" s="243">
        <v>47489</v>
      </c>
      <c r="BB14" s="243">
        <v>46291</v>
      </c>
      <c r="BC14" s="243">
        <v>49517</v>
      </c>
      <c r="BD14" s="243">
        <v>48601</v>
      </c>
      <c r="BE14" s="244">
        <v>47538</v>
      </c>
      <c r="BF14" s="243">
        <v>144563</v>
      </c>
      <c r="BG14" s="243">
        <v>140081</v>
      </c>
      <c r="BH14" s="243">
        <v>149409</v>
      </c>
      <c r="BI14" s="243">
        <v>146615</v>
      </c>
      <c r="BJ14" s="244">
        <v>143562</v>
      </c>
      <c r="BK14" s="243">
        <v>444187</v>
      </c>
      <c r="BL14" s="243">
        <v>584268</v>
      </c>
      <c r="BM14" s="243">
        <v>149409</v>
      </c>
      <c r="BN14" s="243">
        <v>296024</v>
      </c>
      <c r="BO14" s="244">
        <v>439586</v>
      </c>
    </row>
    <row r="15" spans="1:67" ht="15.6" customHeight="1" x14ac:dyDescent="0.25">
      <c r="A15" s="245" t="s">
        <v>126</v>
      </c>
      <c r="B15" s="59" t="s">
        <v>18</v>
      </c>
      <c r="C15" s="240">
        <v>0</v>
      </c>
      <c r="D15" s="241">
        <v>0</v>
      </c>
      <c r="E15" s="241">
        <v>0</v>
      </c>
      <c r="F15" s="241">
        <v>0</v>
      </c>
      <c r="G15" s="242">
        <v>0</v>
      </c>
      <c r="H15" s="241">
        <v>6288</v>
      </c>
      <c r="I15" s="241">
        <v>4733</v>
      </c>
      <c r="J15" s="241">
        <v>2586</v>
      </c>
      <c r="K15" s="241">
        <v>5975</v>
      </c>
      <c r="L15" s="242">
        <v>-191</v>
      </c>
      <c r="M15" s="241">
        <v>-1816427</v>
      </c>
      <c r="N15" s="241">
        <v>4594944</v>
      </c>
      <c r="O15" s="241">
        <v>2250198</v>
      </c>
      <c r="P15" s="241">
        <v>2432212</v>
      </c>
      <c r="Q15" s="242">
        <v>2422083</v>
      </c>
      <c r="R15" s="241">
        <v>1425218</v>
      </c>
      <c r="S15" s="241">
        <v>1364320</v>
      </c>
      <c r="T15" s="241">
        <v>2252784</v>
      </c>
      <c r="U15" s="241">
        <v>2438187</v>
      </c>
      <c r="V15" s="242">
        <v>2421892</v>
      </c>
      <c r="W15" s="241">
        <v>817289</v>
      </c>
      <c r="X15" s="241">
        <v>2278472</v>
      </c>
      <c r="Y15" s="241">
        <v>2086187</v>
      </c>
      <c r="Z15" s="241">
        <v>2217560</v>
      </c>
      <c r="AA15" s="242">
        <v>2162137</v>
      </c>
      <c r="AB15" s="241">
        <v>75095</v>
      </c>
      <c r="AC15" s="241">
        <v>454625</v>
      </c>
      <c r="AD15" s="241">
        <v>233535</v>
      </c>
      <c r="AE15" s="241">
        <v>143228</v>
      </c>
      <c r="AF15" s="242">
        <v>201857</v>
      </c>
      <c r="AG15" s="241">
        <v>892384</v>
      </c>
      <c r="AH15" s="241">
        <v>2733097</v>
      </c>
      <c r="AI15" s="241">
        <v>2319722</v>
      </c>
      <c r="AJ15" s="241">
        <v>2360788</v>
      </c>
      <c r="AK15" s="242">
        <v>2363994</v>
      </c>
      <c r="AL15" s="241">
        <v>780076</v>
      </c>
      <c r="AM15" s="241">
        <v>-1146337</v>
      </c>
      <c r="AN15" s="241">
        <v>114648</v>
      </c>
      <c r="AO15" s="241">
        <v>268352</v>
      </c>
      <c r="AP15" s="242">
        <v>260600</v>
      </c>
      <c r="AQ15" s="241">
        <v>614845</v>
      </c>
      <c r="AR15" s="241">
        <v>-899071</v>
      </c>
      <c r="AS15" s="241">
        <v>89749</v>
      </c>
      <c r="AT15" s="241">
        <v>211141</v>
      </c>
      <c r="AU15" s="242">
        <v>204414</v>
      </c>
      <c r="AV15" s="241">
        <v>1819273</v>
      </c>
      <c r="AW15" s="241">
        <v>920202</v>
      </c>
      <c r="AX15" s="241">
        <v>89749</v>
      </c>
      <c r="AY15" s="241">
        <v>300890</v>
      </c>
      <c r="AZ15" s="242">
        <v>505304</v>
      </c>
      <c r="BA15" s="243">
        <v>41197</v>
      </c>
      <c r="BB15" s="243">
        <v>39411</v>
      </c>
      <c r="BC15" s="243">
        <v>66832</v>
      </c>
      <c r="BD15" s="243">
        <v>68005</v>
      </c>
      <c r="BE15" s="244">
        <v>69969</v>
      </c>
      <c r="BF15" s="243">
        <v>123450</v>
      </c>
      <c r="BG15" s="243">
        <v>127691</v>
      </c>
      <c r="BH15" s="243">
        <v>193900</v>
      </c>
      <c r="BI15" s="243">
        <v>203787</v>
      </c>
      <c r="BJ15" s="244">
        <v>204920</v>
      </c>
      <c r="BK15" s="243">
        <v>373893</v>
      </c>
      <c r="BL15" s="243">
        <v>501584</v>
      </c>
      <c r="BM15" s="243">
        <v>193900</v>
      </c>
      <c r="BN15" s="243">
        <v>397687</v>
      </c>
      <c r="BO15" s="244">
        <v>602607</v>
      </c>
    </row>
    <row r="16" spans="1:67" ht="15.6" customHeight="1" x14ac:dyDescent="0.25">
      <c r="A16" s="245" t="s">
        <v>124</v>
      </c>
      <c r="B16" s="59" t="s">
        <v>18</v>
      </c>
      <c r="C16" s="240">
        <v>271964</v>
      </c>
      <c r="D16" s="241">
        <v>278279</v>
      </c>
      <c r="E16" s="241">
        <v>223593</v>
      </c>
      <c r="F16" s="241">
        <v>224609</v>
      </c>
      <c r="G16" s="242">
        <v>243573</v>
      </c>
      <c r="H16" s="241">
        <v>0</v>
      </c>
      <c r="I16" s="241">
        <v>0</v>
      </c>
      <c r="J16" s="241">
        <v>0</v>
      </c>
      <c r="K16" s="241">
        <v>0</v>
      </c>
      <c r="L16" s="242">
        <v>0</v>
      </c>
      <c r="M16" s="241">
        <v>289656</v>
      </c>
      <c r="N16" s="241">
        <v>601423</v>
      </c>
      <c r="O16" s="241">
        <v>512240</v>
      </c>
      <c r="P16" s="241">
        <v>508030</v>
      </c>
      <c r="Q16" s="242">
        <v>519011</v>
      </c>
      <c r="R16" s="241">
        <v>4790438</v>
      </c>
      <c r="S16" s="241">
        <v>5599682</v>
      </c>
      <c r="T16" s="241">
        <v>5583260</v>
      </c>
      <c r="U16" s="241">
        <v>6637672</v>
      </c>
      <c r="V16" s="242">
        <v>6709119</v>
      </c>
      <c r="W16" s="241">
        <v>3972961</v>
      </c>
      <c r="X16" s="241">
        <v>5848878</v>
      </c>
      <c r="Y16" s="241">
        <v>3545704</v>
      </c>
      <c r="Z16" s="241">
        <v>4055164</v>
      </c>
      <c r="AA16" s="242">
        <v>7384899</v>
      </c>
      <c r="AB16" s="241">
        <v>2378849</v>
      </c>
      <c r="AC16" s="241">
        <v>2684279</v>
      </c>
      <c r="AD16" s="241">
        <v>2240873</v>
      </c>
      <c r="AE16" s="241">
        <v>2651246</v>
      </c>
      <c r="AF16" s="242">
        <v>2732892</v>
      </c>
      <c r="AG16" s="241">
        <v>6351810</v>
      </c>
      <c r="AH16" s="241">
        <v>8533157</v>
      </c>
      <c r="AI16" s="241">
        <v>5786577</v>
      </c>
      <c r="AJ16" s="241">
        <v>6706410</v>
      </c>
      <c r="AK16" s="242">
        <v>10117791</v>
      </c>
      <c r="AL16" s="241">
        <v>-1484256</v>
      </c>
      <c r="AM16" s="241">
        <v>-2874232</v>
      </c>
      <c r="AN16" s="241">
        <v>-159496</v>
      </c>
      <c r="AO16" s="241">
        <v>-36778</v>
      </c>
      <c r="AP16" s="242">
        <v>-3442827</v>
      </c>
      <c r="AQ16" s="241">
        <v>-1180321</v>
      </c>
      <c r="AR16" s="241">
        <v>-2318524</v>
      </c>
      <c r="AS16" s="241">
        <v>-128096</v>
      </c>
      <c r="AT16" s="241">
        <v>-27178</v>
      </c>
      <c r="AU16" s="242">
        <v>-3136607</v>
      </c>
      <c r="AV16" s="241">
        <v>-2588734</v>
      </c>
      <c r="AW16" s="241">
        <v>-4907258</v>
      </c>
      <c r="AX16" s="241">
        <v>-128096</v>
      </c>
      <c r="AY16" s="241">
        <v>-155274</v>
      </c>
      <c r="AZ16" s="242">
        <v>-3291881</v>
      </c>
      <c r="BA16" s="243">
        <v>148644</v>
      </c>
      <c r="BB16" s="243">
        <v>168482</v>
      </c>
      <c r="BC16" s="243">
        <v>146136</v>
      </c>
      <c r="BD16" s="243">
        <v>148414</v>
      </c>
      <c r="BE16" s="244">
        <v>137784</v>
      </c>
      <c r="BF16" s="243">
        <v>490305</v>
      </c>
      <c r="BG16" s="243">
        <v>527341</v>
      </c>
      <c r="BH16" s="243">
        <v>450662</v>
      </c>
      <c r="BI16" s="243">
        <v>444926</v>
      </c>
      <c r="BJ16" s="244">
        <v>418191</v>
      </c>
      <c r="BK16" s="243">
        <v>1330861</v>
      </c>
      <c r="BL16" s="243">
        <v>1858202</v>
      </c>
      <c r="BM16" s="243">
        <v>450662</v>
      </c>
      <c r="BN16" s="243">
        <v>895588</v>
      </c>
      <c r="BO16" s="244">
        <v>1313779</v>
      </c>
    </row>
    <row r="17" spans="1:67" ht="15.6" customHeight="1" x14ac:dyDescent="0.25">
      <c r="A17" s="245" t="s">
        <v>117</v>
      </c>
      <c r="B17" s="59" t="s">
        <v>18</v>
      </c>
      <c r="C17" s="257">
        <v>1551339</v>
      </c>
      <c r="D17" s="258">
        <v>1584278</v>
      </c>
      <c r="E17" s="258">
        <v>1856236</v>
      </c>
      <c r="F17" s="258">
        <v>1759205</v>
      </c>
      <c r="G17" s="259">
        <v>1586283</v>
      </c>
      <c r="H17" s="258">
        <v>0</v>
      </c>
      <c r="I17" s="258">
        <v>0</v>
      </c>
      <c r="J17" s="258">
        <v>0</v>
      </c>
      <c r="K17" s="258">
        <v>0</v>
      </c>
      <c r="L17" s="259">
        <v>0</v>
      </c>
      <c r="M17" s="258">
        <v>0</v>
      </c>
      <c r="N17" s="258">
        <v>0</v>
      </c>
      <c r="O17" s="258">
        <v>0</v>
      </c>
      <c r="P17" s="258">
        <v>0</v>
      </c>
      <c r="Q17" s="259">
        <v>0</v>
      </c>
      <c r="R17" s="258">
        <v>1552802</v>
      </c>
      <c r="S17" s="258">
        <v>1585752</v>
      </c>
      <c r="T17" s="258">
        <v>1853652</v>
      </c>
      <c r="U17" s="258">
        <v>1760064</v>
      </c>
      <c r="V17" s="259">
        <v>1587998</v>
      </c>
      <c r="W17" s="258">
        <v>885712</v>
      </c>
      <c r="X17" s="258">
        <v>886200</v>
      </c>
      <c r="Y17" s="258">
        <v>852487</v>
      </c>
      <c r="Z17" s="258">
        <v>926835</v>
      </c>
      <c r="AA17" s="259">
        <v>971166</v>
      </c>
      <c r="AB17" s="258">
        <v>298142</v>
      </c>
      <c r="AC17" s="258">
        <v>518279</v>
      </c>
      <c r="AD17" s="258">
        <v>311161</v>
      </c>
      <c r="AE17" s="258">
        <v>289866</v>
      </c>
      <c r="AF17" s="259">
        <v>299912.68</v>
      </c>
      <c r="AG17" s="258">
        <v>1183854</v>
      </c>
      <c r="AH17" s="258">
        <v>1404479</v>
      </c>
      <c r="AI17" s="258">
        <v>1163648</v>
      </c>
      <c r="AJ17" s="258">
        <v>1216701</v>
      </c>
      <c r="AK17" s="259">
        <v>1271078.68</v>
      </c>
      <c r="AL17" s="258">
        <v>424560</v>
      </c>
      <c r="AM17" s="258">
        <v>220221</v>
      </c>
      <c r="AN17" s="258">
        <v>738618</v>
      </c>
      <c r="AO17" s="258">
        <v>597743</v>
      </c>
      <c r="AP17" s="259">
        <v>374639.47000000003</v>
      </c>
      <c r="AQ17" s="258">
        <v>334354</v>
      </c>
      <c r="AR17" s="258">
        <v>128640</v>
      </c>
      <c r="AS17" s="258">
        <v>625332</v>
      </c>
      <c r="AT17" s="258">
        <v>477662</v>
      </c>
      <c r="AU17" s="259">
        <v>290541.47000000003</v>
      </c>
      <c r="AV17" s="258">
        <v>1317746</v>
      </c>
      <c r="AW17" s="258">
        <v>1446386</v>
      </c>
      <c r="AX17" s="258">
        <v>625332</v>
      </c>
      <c r="AY17" s="258">
        <v>1102994</v>
      </c>
      <c r="AZ17" s="259">
        <v>1393535.47</v>
      </c>
      <c r="BA17" s="260">
        <v>72707</v>
      </c>
      <c r="BB17" s="260">
        <v>53021</v>
      </c>
      <c r="BC17" s="260">
        <v>68778</v>
      </c>
      <c r="BD17" s="260">
        <v>62779</v>
      </c>
      <c r="BE17" s="261">
        <v>60121</v>
      </c>
      <c r="BF17" s="260">
        <v>217558</v>
      </c>
      <c r="BG17" s="260">
        <v>198749</v>
      </c>
      <c r="BH17" s="260">
        <v>217928</v>
      </c>
      <c r="BI17" s="260">
        <v>193733</v>
      </c>
      <c r="BJ17" s="261">
        <v>182957</v>
      </c>
      <c r="BK17" s="260">
        <v>656209</v>
      </c>
      <c r="BL17" s="260">
        <v>854958</v>
      </c>
      <c r="BM17" s="260">
        <v>217928</v>
      </c>
      <c r="BN17" s="260">
        <v>411661</v>
      </c>
      <c r="BO17" s="261">
        <v>594618</v>
      </c>
    </row>
    <row r="18" spans="1:67" ht="15.6" customHeight="1" x14ac:dyDescent="0.25">
      <c r="A18" s="245" t="s">
        <v>118</v>
      </c>
      <c r="B18" s="57" t="s">
        <v>18</v>
      </c>
      <c r="C18" s="246">
        <v>790163.83999999985</v>
      </c>
      <c r="D18" s="247">
        <v>758982</v>
      </c>
      <c r="E18" s="247">
        <v>740814</v>
      </c>
      <c r="F18" s="247">
        <v>727390</v>
      </c>
      <c r="G18" s="248">
        <v>713020</v>
      </c>
      <c r="H18" s="247">
        <v>0</v>
      </c>
      <c r="I18" s="247">
        <v>0</v>
      </c>
      <c r="J18" s="247">
        <v>0</v>
      </c>
      <c r="K18" s="247">
        <v>0</v>
      </c>
      <c r="L18" s="248">
        <v>0</v>
      </c>
      <c r="M18" s="247">
        <v>0</v>
      </c>
      <c r="N18" s="247">
        <v>0</v>
      </c>
      <c r="O18" s="247">
        <v>0</v>
      </c>
      <c r="P18" s="247">
        <v>0</v>
      </c>
      <c r="Q18" s="248">
        <v>0</v>
      </c>
      <c r="R18" s="247">
        <v>790163.83999999985</v>
      </c>
      <c r="S18" s="247">
        <v>758982</v>
      </c>
      <c r="T18" s="247">
        <v>740814</v>
      </c>
      <c r="U18" s="247">
        <v>727390</v>
      </c>
      <c r="V18" s="248">
        <v>713020</v>
      </c>
      <c r="W18" s="247">
        <v>364148.05999999994</v>
      </c>
      <c r="X18" s="247">
        <v>372956</v>
      </c>
      <c r="Y18" s="247">
        <v>269802</v>
      </c>
      <c r="Z18" s="247">
        <v>374680</v>
      </c>
      <c r="AA18" s="248">
        <v>384989</v>
      </c>
      <c r="AB18" s="247">
        <v>251961</v>
      </c>
      <c r="AC18" s="247">
        <v>163742</v>
      </c>
      <c r="AD18" s="247">
        <v>238284</v>
      </c>
      <c r="AE18" s="247">
        <v>224438</v>
      </c>
      <c r="AF18" s="248">
        <v>227808</v>
      </c>
      <c r="AG18" s="247">
        <v>616109.05999999994</v>
      </c>
      <c r="AH18" s="247">
        <v>536698</v>
      </c>
      <c r="AI18" s="247">
        <v>508086</v>
      </c>
      <c r="AJ18" s="247">
        <v>599118</v>
      </c>
      <c r="AK18" s="248">
        <v>612797</v>
      </c>
      <c r="AL18" s="247">
        <v>218024.0199999999</v>
      </c>
      <c r="AM18" s="247">
        <v>265256</v>
      </c>
      <c r="AN18" s="247">
        <v>269248</v>
      </c>
      <c r="AO18" s="247">
        <v>171083</v>
      </c>
      <c r="AP18" s="248">
        <v>142538</v>
      </c>
      <c r="AQ18" s="247">
        <v>172641.08999999991</v>
      </c>
      <c r="AR18" s="247">
        <v>212806</v>
      </c>
      <c r="AS18" s="247">
        <v>211883</v>
      </c>
      <c r="AT18" s="247">
        <v>135649</v>
      </c>
      <c r="AU18" s="248">
        <v>112899</v>
      </c>
      <c r="AV18" s="247">
        <v>613947</v>
      </c>
      <c r="AW18" s="247">
        <v>826753</v>
      </c>
      <c r="AX18" s="247">
        <v>211883</v>
      </c>
      <c r="AY18" s="247">
        <v>347532</v>
      </c>
      <c r="AZ18" s="248">
        <v>460431</v>
      </c>
      <c r="BA18" s="249">
        <v>24647</v>
      </c>
      <c r="BB18" s="249">
        <v>24493</v>
      </c>
      <c r="BC18" s="249">
        <v>22843</v>
      </c>
      <c r="BD18" s="249">
        <v>22460</v>
      </c>
      <c r="BE18" s="250">
        <v>22829</v>
      </c>
      <c r="BF18" s="249">
        <v>76570</v>
      </c>
      <c r="BG18" s="249">
        <v>72492</v>
      </c>
      <c r="BH18" s="249">
        <v>69316</v>
      </c>
      <c r="BI18" s="249">
        <v>68052</v>
      </c>
      <c r="BJ18" s="250">
        <v>67538</v>
      </c>
      <c r="BK18" s="249">
        <v>228841</v>
      </c>
      <c r="BL18" s="249">
        <v>301333</v>
      </c>
      <c r="BM18" s="249">
        <v>69316</v>
      </c>
      <c r="BN18" s="249">
        <v>137368</v>
      </c>
      <c r="BO18" s="250">
        <v>204906</v>
      </c>
    </row>
    <row r="19" spans="1:67" ht="15.6" customHeight="1" x14ac:dyDescent="0.25">
      <c r="A19" s="245" t="s">
        <v>119</v>
      </c>
      <c r="B19" s="59" t="s">
        <v>18</v>
      </c>
      <c r="C19" s="257">
        <v>0</v>
      </c>
      <c r="D19" s="258">
        <v>0</v>
      </c>
      <c r="E19" s="258">
        <v>0</v>
      </c>
      <c r="F19" s="258">
        <v>0</v>
      </c>
      <c r="G19" s="259">
        <v>0</v>
      </c>
      <c r="H19" s="258">
        <v>0</v>
      </c>
      <c r="I19" s="258">
        <v>0</v>
      </c>
      <c r="J19" s="258">
        <v>0</v>
      </c>
      <c r="K19" s="258">
        <v>0</v>
      </c>
      <c r="L19" s="259">
        <v>0</v>
      </c>
      <c r="M19" s="258">
        <v>598570</v>
      </c>
      <c r="N19" s="258">
        <v>693577</v>
      </c>
      <c r="O19" s="258">
        <v>518486</v>
      </c>
      <c r="P19" s="258">
        <v>566789</v>
      </c>
      <c r="Q19" s="259">
        <v>525530</v>
      </c>
      <c r="R19" s="258">
        <v>598570</v>
      </c>
      <c r="S19" s="258">
        <v>693577</v>
      </c>
      <c r="T19" s="258">
        <v>518486</v>
      </c>
      <c r="U19" s="258">
        <v>566789</v>
      </c>
      <c r="V19" s="259">
        <v>525530</v>
      </c>
      <c r="W19" s="258">
        <v>621525</v>
      </c>
      <c r="X19" s="258">
        <v>563365</v>
      </c>
      <c r="Y19" s="258">
        <v>501878</v>
      </c>
      <c r="Z19" s="258">
        <v>478423</v>
      </c>
      <c r="AA19" s="259">
        <v>701144</v>
      </c>
      <c r="AB19" s="258">
        <v>21248</v>
      </c>
      <c r="AC19" s="258">
        <v>38046</v>
      </c>
      <c r="AD19" s="258">
        <v>47512</v>
      </c>
      <c r="AE19" s="258">
        <v>36943</v>
      </c>
      <c r="AF19" s="259">
        <v>6288</v>
      </c>
      <c r="AG19" s="258">
        <v>642773</v>
      </c>
      <c r="AH19" s="258">
        <v>601411</v>
      </c>
      <c r="AI19" s="258">
        <v>549390</v>
      </c>
      <c r="AJ19" s="258">
        <v>515366</v>
      </c>
      <c r="AK19" s="259">
        <v>707432</v>
      </c>
      <c r="AL19" s="258">
        <v>-37227</v>
      </c>
      <c r="AM19" s="258">
        <v>98064</v>
      </c>
      <c r="AN19" s="258">
        <v>-25430</v>
      </c>
      <c r="AO19" s="258">
        <v>56852</v>
      </c>
      <c r="AP19" s="259">
        <v>-176529</v>
      </c>
      <c r="AQ19" s="258">
        <v>-29494</v>
      </c>
      <c r="AR19" s="258">
        <v>77451</v>
      </c>
      <c r="AS19" s="258">
        <v>-20075</v>
      </c>
      <c r="AT19" s="258">
        <v>44901</v>
      </c>
      <c r="AU19" s="259">
        <v>-139540</v>
      </c>
      <c r="AV19" s="258">
        <v>137538</v>
      </c>
      <c r="AW19" s="258">
        <v>214989</v>
      </c>
      <c r="AX19" s="258">
        <v>-20075</v>
      </c>
      <c r="AY19" s="258">
        <v>24826</v>
      </c>
      <c r="AZ19" s="259">
        <v>-114714</v>
      </c>
      <c r="BA19" s="260">
        <v>239863</v>
      </c>
      <c r="BB19" s="260">
        <v>231946</v>
      </c>
      <c r="BC19" s="260">
        <v>211265</v>
      </c>
      <c r="BD19" s="260">
        <v>203797</v>
      </c>
      <c r="BE19" s="261">
        <v>235580</v>
      </c>
      <c r="BF19" s="260">
        <v>709136</v>
      </c>
      <c r="BG19" s="260">
        <v>711609</v>
      </c>
      <c r="BH19" s="260">
        <v>636226</v>
      </c>
      <c r="BI19" s="260">
        <v>616667</v>
      </c>
      <c r="BJ19" s="261">
        <v>696290</v>
      </c>
      <c r="BK19" s="260">
        <v>1991423</v>
      </c>
      <c r="BL19" s="260">
        <v>2703032</v>
      </c>
      <c r="BM19" s="260">
        <v>636226</v>
      </c>
      <c r="BN19" s="260">
        <v>1252893</v>
      </c>
      <c r="BO19" s="261">
        <v>1949183</v>
      </c>
    </row>
    <row r="20" spans="1:67" ht="15.6" customHeight="1" x14ac:dyDescent="0.25">
      <c r="A20" s="245" t="s">
        <v>120</v>
      </c>
      <c r="B20" s="59" t="s">
        <v>18</v>
      </c>
      <c r="C20" s="240">
        <v>1092047</v>
      </c>
      <c r="D20" s="241">
        <v>988812</v>
      </c>
      <c r="E20" s="241">
        <v>1012645</v>
      </c>
      <c r="F20" s="241">
        <v>996167</v>
      </c>
      <c r="G20" s="242">
        <v>976258</v>
      </c>
      <c r="H20" s="241">
        <v>0</v>
      </c>
      <c r="I20" s="241">
        <v>0</v>
      </c>
      <c r="J20" s="241">
        <v>0</v>
      </c>
      <c r="K20" s="241">
        <v>0</v>
      </c>
      <c r="L20" s="242">
        <v>0</v>
      </c>
      <c r="M20" s="241">
        <v>0</v>
      </c>
      <c r="N20" s="241">
        <v>0</v>
      </c>
      <c r="O20" s="241">
        <v>0</v>
      </c>
      <c r="P20" s="241">
        <v>0</v>
      </c>
      <c r="Q20" s="242">
        <v>0</v>
      </c>
      <c r="R20" s="241">
        <v>1088319</v>
      </c>
      <c r="S20" s="241">
        <v>1005317</v>
      </c>
      <c r="T20" s="241">
        <v>1011522</v>
      </c>
      <c r="U20" s="241">
        <v>990325</v>
      </c>
      <c r="V20" s="242">
        <v>977280</v>
      </c>
      <c r="W20" s="241">
        <v>535753</v>
      </c>
      <c r="X20" s="241">
        <v>480800</v>
      </c>
      <c r="Y20" s="241">
        <v>319415</v>
      </c>
      <c r="Z20" s="241">
        <v>571062</v>
      </c>
      <c r="AA20" s="242">
        <v>432116</v>
      </c>
      <c r="AB20" s="241">
        <v>447668</v>
      </c>
      <c r="AC20" s="241">
        <v>297859</v>
      </c>
      <c r="AD20" s="241">
        <v>483667</v>
      </c>
      <c r="AE20" s="241">
        <v>400217</v>
      </c>
      <c r="AF20" s="242">
        <v>402897</v>
      </c>
      <c r="AG20" s="241">
        <v>983421</v>
      </c>
      <c r="AH20" s="241">
        <v>778659</v>
      </c>
      <c r="AI20" s="241">
        <v>803082</v>
      </c>
      <c r="AJ20" s="241">
        <v>971279</v>
      </c>
      <c r="AK20" s="242">
        <v>835013</v>
      </c>
      <c r="AL20" s="241">
        <v>135981</v>
      </c>
      <c r="AM20" s="241">
        <v>254395</v>
      </c>
      <c r="AN20" s="241">
        <v>236503</v>
      </c>
      <c r="AO20" s="241">
        <v>52380</v>
      </c>
      <c r="AP20" s="242">
        <v>176955</v>
      </c>
      <c r="AQ20" s="241">
        <v>107210</v>
      </c>
      <c r="AR20" s="241">
        <v>201672</v>
      </c>
      <c r="AS20" s="241">
        <v>185155</v>
      </c>
      <c r="AT20" s="241">
        <v>40582</v>
      </c>
      <c r="AU20" s="242">
        <v>139746</v>
      </c>
      <c r="AV20" s="241">
        <v>420351</v>
      </c>
      <c r="AW20" s="241">
        <v>622023</v>
      </c>
      <c r="AX20" s="241">
        <v>185155</v>
      </c>
      <c r="AY20" s="241">
        <v>225737</v>
      </c>
      <c r="AZ20" s="242">
        <v>365483</v>
      </c>
      <c r="BA20" s="243">
        <v>37515</v>
      </c>
      <c r="BB20" s="243">
        <v>36614</v>
      </c>
      <c r="BC20" s="243">
        <v>35258</v>
      </c>
      <c r="BD20" s="243">
        <v>34930</v>
      </c>
      <c r="BE20" s="244">
        <v>33556</v>
      </c>
      <c r="BF20" s="243">
        <v>115772</v>
      </c>
      <c r="BG20" s="243">
        <v>110084</v>
      </c>
      <c r="BH20" s="243">
        <v>106299</v>
      </c>
      <c r="BI20" s="243">
        <v>104985</v>
      </c>
      <c r="BJ20" s="244">
        <v>102734</v>
      </c>
      <c r="BK20" s="243">
        <v>355127</v>
      </c>
      <c r="BL20" s="243">
        <v>465211</v>
      </c>
      <c r="BM20" s="243">
        <v>106299</v>
      </c>
      <c r="BN20" s="243">
        <v>211284</v>
      </c>
      <c r="BO20" s="244">
        <v>314018</v>
      </c>
    </row>
    <row r="21" spans="1:67" ht="15.6" customHeight="1" x14ac:dyDescent="0.25">
      <c r="A21" s="245" t="s">
        <v>127</v>
      </c>
      <c r="B21" s="59" t="s">
        <v>18</v>
      </c>
      <c r="C21" s="240">
        <v>598422</v>
      </c>
      <c r="D21" s="241">
        <v>512931</v>
      </c>
      <c r="E21" s="241">
        <v>588106</v>
      </c>
      <c r="F21" s="241">
        <v>597665</v>
      </c>
      <c r="G21" s="242">
        <v>492305</v>
      </c>
      <c r="H21" s="241">
        <v>0</v>
      </c>
      <c r="I21" s="241">
        <v>0</v>
      </c>
      <c r="J21" s="241">
        <v>0</v>
      </c>
      <c r="K21" s="241">
        <v>0</v>
      </c>
      <c r="L21" s="242">
        <v>0</v>
      </c>
      <c r="M21" s="241">
        <v>0</v>
      </c>
      <c r="N21" s="241">
        <v>0</v>
      </c>
      <c r="O21" s="241">
        <v>0</v>
      </c>
      <c r="P21" s="241">
        <v>0</v>
      </c>
      <c r="Q21" s="242">
        <v>0</v>
      </c>
      <c r="R21" s="241">
        <v>598422</v>
      </c>
      <c r="S21" s="241">
        <v>512931</v>
      </c>
      <c r="T21" s="241">
        <v>588106</v>
      </c>
      <c r="U21" s="241">
        <v>597665</v>
      </c>
      <c r="V21" s="242">
        <v>492305</v>
      </c>
      <c r="W21" s="241">
        <v>280475</v>
      </c>
      <c r="X21" s="241">
        <v>281066</v>
      </c>
      <c r="Y21" s="241">
        <v>287270</v>
      </c>
      <c r="Z21" s="241">
        <v>254134</v>
      </c>
      <c r="AA21" s="242">
        <v>249433</v>
      </c>
      <c r="AB21" s="241">
        <v>194080</v>
      </c>
      <c r="AC21" s="241">
        <v>330894</v>
      </c>
      <c r="AD21" s="241">
        <v>210069</v>
      </c>
      <c r="AE21" s="241">
        <v>298851</v>
      </c>
      <c r="AF21" s="242">
        <v>269542</v>
      </c>
      <c r="AG21" s="241">
        <v>474555</v>
      </c>
      <c r="AH21" s="241">
        <v>611960</v>
      </c>
      <c r="AI21" s="241">
        <v>497339</v>
      </c>
      <c r="AJ21" s="241">
        <v>552985</v>
      </c>
      <c r="AK21" s="242">
        <v>518975</v>
      </c>
      <c r="AL21" s="241">
        <v>135450</v>
      </c>
      <c r="AM21" s="241">
        <v>-87653</v>
      </c>
      <c r="AN21" s="241">
        <v>100626</v>
      </c>
      <c r="AO21" s="241">
        <v>54324</v>
      </c>
      <c r="AP21" s="242">
        <v>-16842</v>
      </c>
      <c r="AQ21" s="241">
        <v>108295</v>
      </c>
      <c r="AR21" s="241">
        <v>-72754.91</v>
      </c>
      <c r="AS21" s="241">
        <v>78331</v>
      </c>
      <c r="AT21" s="241">
        <v>44094</v>
      </c>
      <c r="AU21" s="242">
        <v>-11503</v>
      </c>
      <c r="AV21" s="241">
        <v>267906</v>
      </c>
      <c r="AW21" s="241">
        <v>195151.09</v>
      </c>
      <c r="AX21" s="241">
        <v>78331</v>
      </c>
      <c r="AY21" s="241">
        <v>122425</v>
      </c>
      <c r="AZ21" s="242">
        <v>110922</v>
      </c>
      <c r="BA21" s="243">
        <v>20512</v>
      </c>
      <c r="BB21" s="243">
        <v>18277</v>
      </c>
      <c r="BC21" s="243">
        <v>29259</v>
      </c>
      <c r="BD21" s="243">
        <v>22613</v>
      </c>
      <c r="BE21" s="244">
        <v>20728</v>
      </c>
      <c r="BF21" s="243">
        <v>60356</v>
      </c>
      <c r="BG21" s="243">
        <v>56520</v>
      </c>
      <c r="BH21" s="243">
        <v>69446</v>
      </c>
      <c r="BI21" s="243">
        <v>60326</v>
      </c>
      <c r="BJ21" s="244">
        <v>56392</v>
      </c>
      <c r="BK21" s="243">
        <v>185038</v>
      </c>
      <c r="BL21" s="243">
        <v>241558</v>
      </c>
      <c r="BM21" s="243">
        <v>69446</v>
      </c>
      <c r="BN21" s="243">
        <v>129772</v>
      </c>
      <c r="BO21" s="244">
        <v>186164</v>
      </c>
    </row>
    <row r="22" spans="1:67" ht="15.6" customHeight="1" x14ac:dyDescent="0.25">
      <c r="A22" s="245" t="s">
        <v>121</v>
      </c>
      <c r="B22" s="59" t="s">
        <v>18</v>
      </c>
      <c r="C22" s="257">
        <v>10006</v>
      </c>
      <c r="D22" s="258">
        <v>9808</v>
      </c>
      <c r="E22" s="258">
        <v>9139</v>
      </c>
      <c r="F22" s="258">
        <v>8791</v>
      </c>
      <c r="G22" s="259">
        <v>6646</v>
      </c>
      <c r="H22" s="258">
        <v>0</v>
      </c>
      <c r="I22" s="258">
        <v>0</v>
      </c>
      <c r="J22" s="258">
        <v>0</v>
      </c>
      <c r="K22" s="258">
        <v>0</v>
      </c>
      <c r="L22" s="259">
        <v>0</v>
      </c>
      <c r="M22" s="258">
        <v>0</v>
      </c>
      <c r="N22" s="258">
        <v>0</v>
      </c>
      <c r="O22" s="258">
        <v>0</v>
      </c>
      <c r="P22" s="258">
        <v>0</v>
      </c>
      <c r="Q22" s="259">
        <v>0</v>
      </c>
      <c r="R22" s="258">
        <v>10006</v>
      </c>
      <c r="S22" s="258">
        <v>9808</v>
      </c>
      <c r="T22" s="258">
        <v>9139</v>
      </c>
      <c r="U22" s="258">
        <v>8791</v>
      </c>
      <c r="V22" s="259">
        <v>6646</v>
      </c>
      <c r="W22" s="258">
        <v>8510</v>
      </c>
      <c r="X22" s="258">
        <v>5317</v>
      </c>
      <c r="Y22" s="258">
        <v>8252</v>
      </c>
      <c r="Z22" s="258">
        <v>879</v>
      </c>
      <c r="AA22" s="259">
        <v>8466</v>
      </c>
      <c r="AB22" s="258">
        <v>6981</v>
      </c>
      <c r="AC22" s="258">
        <v>6071</v>
      </c>
      <c r="AD22" s="258">
        <v>5763</v>
      </c>
      <c r="AE22" s="258">
        <v>3590</v>
      </c>
      <c r="AF22" s="259">
        <v>10914</v>
      </c>
      <c r="AG22" s="258">
        <v>15491</v>
      </c>
      <c r="AH22" s="258">
        <v>11388</v>
      </c>
      <c r="AI22" s="258">
        <v>14015</v>
      </c>
      <c r="AJ22" s="258">
        <v>4469</v>
      </c>
      <c r="AK22" s="259">
        <v>19380</v>
      </c>
      <c r="AL22" s="258">
        <v>3754</v>
      </c>
      <c r="AM22" s="258">
        <v>7024</v>
      </c>
      <c r="AN22" s="258">
        <v>3014</v>
      </c>
      <c r="AO22" s="258">
        <v>12221</v>
      </c>
      <c r="AP22" s="259">
        <v>-4812</v>
      </c>
      <c r="AQ22" s="258">
        <v>2966</v>
      </c>
      <c r="AR22" s="258">
        <v>5758</v>
      </c>
      <c r="AS22" s="258">
        <v>2383</v>
      </c>
      <c r="AT22" s="258">
        <v>9661</v>
      </c>
      <c r="AU22" s="259">
        <v>-3773</v>
      </c>
      <c r="AV22" s="258">
        <v>11186</v>
      </c>
      <c r="AW22" s="258">
        <v>16944</v>
      </c>
      <c r="AX22" s="258">
        <v>2383</v>
      </c>
      <c r="AY22" s="258">
        <v>12044</v>
      </c>
      <c r="AZ22" s="259">
        <v>8271</v>
      </c>
      <c r="BA22" s="260">
        <v>309</v>
      </c>
      <c r="BB22" s="260">
        <v>310</v>
      </c>
      <c r="BC22" s="260">
        <v>285</v>
      </c>
      <c r="BD22" s="260">
        <v>281</v>
      </c>
      <c r="BE22" s="261">
        <v>99</v>
      </c>
      <c r="BF22" s="260">
        <v>974</v>
      </c>
      <c r="BG22" s="260">
        <v>938</v>
      </c>
      <c r="BH22" s="260">
        <v>865</v>
      </c>
      <c r="BI22" s="260">
        <v>211</v>
      </c>
      <c r="BJ22" s="261">
        <v>1285</v>
      </c>
      <c r="BK22" s="260">
        <v>3036</v>
      </c>
      <c r="BL22" s="260">
        <v>3974</v>
      </c>
      <c r="BM22" s="260">
        <v>865</v>
      </c>
      <c r="BN22" s="260">
        <v>1076</v>
      </c>
      <c r="BO22" s="261">
        <v>2361</v>
      </c>
    </row>
    <row r="23" spans="1:67" ht="15.6" customHeight="1" thickBot="1" x14ac:dyDescent="0.3">
      <c r="A23" s="262" t="s">
        <v>122</v>
      </c>
      <c r="B23" s="60" t="s">
        <v>18</v>
      </c>
      <c r="C23" s="263">
        <v>148262</v>
      </c>
      <c r="D23" s="264">
        <v>154120</v>
      </c>
      <c r="E23" s="264">
        <v>150391</v>
      </c>
      <c r="F23" s="264">
        <v>132772</v>
      </c>
      <c r="G23" s="265">
        <v>109995</v>
      </c>
      <c r="H23" s="264">
        <v>0</v>
      </c>
      <c r="I23" s="264">
        <v>0</v>
      </c>
      <c r="J23" s="264">
        <v>0</v>
      </c>
      <c r="K23" s="264">
        <v>0</v>
      </c>
      <c r="L23" s="265">
        <v>0</v>
      </c>
      <c r="M23" s="264">
        <v>0</v>
      </c>
      <c r="N23" s="264">
        <v>0</v>
      </c>
      <c r="O23" s="264">
        <v>0</v>
      </c>
      <c r="P23" s="264">
        <v>0</v>
      </c>
      <c r="Q23" s="265">
        <v>0</v>
      </c>
      <c r="R23" s="264">
        <v>151910</v>
      </c>
      <c r="S23" s="264">
        <v>156726</v>
      </c>
      <c r="T23" s="264">
        <v>145914</v>
      </c>
      <c r="U23" s="264">
        <v>134587</v>
      </c>
      <c r="V23" s="265">
        <v>123575</v>
      </c>
      <c r="W23" s="264">
        <v>37132</v>
      </c>
      <c r="X23" s="264">
        <v>40882</v>
      </c>
      <c r="Y23" s="264">
        <v>20942</v>
      </c>
      <c r="Z23" s="264">
        <v>35981</v>
      </c>
      <c r="AA23" s="265">
        <v>27628</v>
      </c>
      <c r="AB23" s="264">
        <v>81740</v>
      </c>
      <c r="AC23" s="264">
        <v>80177</v>
      </c>
      <c r="AD23" s="264">
        <v>68240</v>
      </c>
      <c r="AE23" s="264">
        <v>82067</v>
      </c>
      <c r="AF23" s="265">
        <v>85073</v>
      </c>
      <c r="AG23" s="264">
        <v>118872</v>
      </c>
      <c r="AH23" s="264">
        <v>121059</v>
      </c>
      <c r="AI23" s="264">
        <v>89182</v>
      </c>
      <c r="AJ23" s="264">
        <v>118048</v>
      </c>
      <c r="AK23" s="265">
        <v>112701</v>
      </c>
      <c r="AL23" s="264">
        <v>55745</v>
      </c>
      <c r="AM23" s="264">
        <v>56075</v>
      </c>
      <c r="AN23" s="264">
        <v>75600</v>
      </c>
      <c r="AO23" s="264">
        <v>35342</v>
      </c>
      <c r="AP23" s="265">
        <v>29443</v>
      </c>
      <c r="AQ23" s="264">
        <v>56974</v>
      </c>
      <c r="AR23" s="264">
        <v>44876</v>
      </c>
      <c r="AS23" s="264">
        <v>58887</v>
      </c>
      <c r="AT23" s="264">
        <v>28747</v>
      </c>
      <c r="AU23" s="265">
        <v>22944</v>
      </c>
      <c r="AV23" s="264">
        <v>150129</v>
      </c>
      <c r="AW23" s="264">
        <v>195005</v>
      </c>
      <c r="AX23" s="264">
        <v>58887</v>
      </c>
      <c r="AY23" s="264">
        <v>87634</v>
      </c>
      <c r="AZ23" s="265">
        <v>110578</v>
      </c>
      <c r="BA23" s="266">
        <v>5957.6</v>
      </c>
      <c r="BB23" s="266">
        <v>6082.9</v>
      </c>
      <c r="BC23" s="266">
        <v>5323.8</v>
      </c>
      <c r="BD23" s="266">
        <v>5203</v>
      </c>
      <c r="BE23" s="267">
        <v>5048.8999999999996</v>
      </c>
      <c r="BF23" s="266">
        <v>18079</v>
      </c>
      <c r="BG23" s="266">
        <v>18456</v>
      </c>
      <c r="BH23" s="266">
        <v>16717</v>
      </c>
      <c r="BI23" s="266">
        <v>15565</v>
      </c>
      <c r="BJ23" s="267">
        <v>15074</v>
      </c>
      <c r="BK23" s="266">
        <v>56412</v>
      </c>
      <c r="BL23" s="266">
        <v>74868</v>
      </c>
      <c r="BM23" s="266">
        <v>16717</v>
      </c>
      <c r="BN23" s="266">
        <v>32282</v>
      </c>
      <c r="BO23" s="267">
        <v>47356</v>
      </c>
    </row>
    <row r="24" spans="1:67" ht="15.6" customHeight="1" thickTop="1" x14ac:dyDescent="0.25">
      <c r="A24" s="306" t="s">
        <v>64</v>
      </c>
      <c r="B24" s="307" t="s">
        <v>35</v>
      </c>
      <c r="C24" s="268">
        <v>36930844</v>
      </c>
      <c r="D24" s="269">
        <v>32891848.98</v>
      </c>
      <c r="E24" s="269">
        <v>32597494.719999999</v>
      </c>
      <c r="F24" s="269">
        <v>31985369.760000002</v>
      </c>
      <c r="G24" s="270">
        <v>32170567.710000001</v>
      </c>
      <c r="H24" s="269">
        <v>162637.13999999998</v>
      </c>
      <c r="I24" s="269">
        <v>147634.04</v>
      </c>
      <c r="J24" s="269">
        <v>674263.83</v>
      </c>
      <c r="K24" s="269">
        <v>671687.48</v>
      </c>
      <c r="L24" s="270">
        <v>583369.46</v>
      </c>
      <c r="M24" s="269">
        <v>19583433.939999998</v>
      </c>
      <c r="N24" s="269">
        <v>25340567.379999999</v>
      </c>
      <c r="O24" s="269">
        <v>17594349.759999998</v>
      </c>
      <c r="P24" s="269">
        <v>18299067.620000001</v>
      </c>
      <c r="Q24" s="270">
        <v>19147787.089999996</v>
      </c>
      <c r="R24" s="269">
        <v>64238666.079999998</v>
      </c>
      <c r="S24" s="269">
        <v>59790851.399999999</v>
      </c>
      <c r="T24" s="269">
        <v>55640229.310000002</v>
      </c>
      <c r="U24" s="269">
        <v>56880539.160000004</v>
      </c>
      <c r="V24" s="270">
        <v>57925470.959999993</v>
      </c>
      <c r="W24" s="269">
        <v>42364222.768250003</v>
      </c>
      <c r="X24" s="269">
        <v>40157396.032250002</v>
      </c>
      <c r="Y24" s="269">
        <v>33219073.339749999</v>
      </c>
      <c r="Z24" s="269">
        <v>34561422.444499999</v>
      </c>
      <c r="AA24" s="270">
        <v>42272225.261749998</v>
      </c>
      <c r="AB24" s="269">
        <v>14601248.881750001</v>
      </c>
      <c r="AC24" s="269">
        <v>9552848.1077499986</v>
      </c>
      <c r="AD24" s="269">
        <v>11979918.21025</v>
      </c>
      <c r="AE24" s="269">
        <v>12695655.465500001</v>
      </c>
      <c r="AF24" s="270">
        <v>12096912.238249999</v>
      </c>
      <c r="AG24" s="269">
        <v>56965471.650000006</v>
      </c>
      <c r="AH24" s="269">
        <v>49710244.140000001</v>
      </c>
      <c r="AI24" s="269">
        <v>45198991.549999997</v>
      </c>
      <c r="AJ24" s="269">
        <v>47257077.909999996</v>
      </c>
      <c r="AK24" s="270">
        <v>54369137.5</v>
      </c>
      <c r="AL24" s="269">
        <v>9376573.8018368278</v>
      </c>
      <c r="AM24" s="269">
        <v>12244368.471333161</v>
      </c>
      <c r="AN24" s="269">
        <v>12535982.885801602</v>
      </c>
      <c r="AO24" s="269">
        <v>11841161.695283089</v>
      </c>
      <c r="AP24" s="270">
        <v>6077302.9975340618</v>
      </c>
      <c r="AQ24" s="269">
        <v>7512522.6218368281</v>
      </c>
      <c r="AR24" s="269">
        <v>9688126.4537949413</v>
      </c>
      <c r="AS24" s="269">
        <v>10016917.338523615</v>
      </c>
      <c r="AT24" s="269">
        <v>9426859.8528199978</v>
      </c>
      <c r="AU24" s="270">
        <v>4304828.9654159527</v>
      </c>
      <c r="AV24" s="269">
        <v>25243586.821740374</v>
      </c>
      <c r="AW24" s="269">
        <v>34931713.275535315</v>
      </c>
      <c r="AX24" s="269">
        <v>10016917.338523615</v>
      </c>
      <c r="AY24" s="269">
        <v>19443777.191343613</v>
      </c>
      <c r="AZ24" s="270">
        <v>23748606.15675956</v>
      </c>
      <c r="BA24" s="271">
        <v>4795401.5999999996</v>
      </c>
      <c r="BB24" s="271">
        <v>4790665.9000000004</v>
      </c>
      <c r="BC24" s="271">
        <v>3237356.8</v>
      </c>
      <c r="BD24" s="271">
        <v>3310978</v>
      </c>
      <c r="BE24" s="272">
        <v>3357153.9</v>
      </c>
      <c r="BF24" s="271">
        <v>14537462</v>
      </c>
      <c r="BG24" s="271">
        <v>14457757</v>
      </c>
      <c r="BH24" s="271">
        <v>9632790</v>
      </c>
      <c r="BI24" s="271">
        <v>9860513</v>
      </c>
      <c r="BJ24" s="272">
        <v>10051133</v>
      </c>
      <c r="BK24" s="271">
        <v>44594508</v>
      </c>
      <c r="BL24" s="271">
        <v>59052265</v>
      </c>
      <c r="BM24" s="271">
        <v>9632790</v>
      </c>
      <c r="BN24" s="271">
        <v>19493303</v>
      </c>
      <c r="BO24" s="272">
        <v>29544436</v>
      </c>
    </row>
    <row r="25" spans="1:67" ht="15.6" customHeight="1" thickBot="1" x14ac:dyDescent="0.3">
      <c r="A25" s="308" t="s">
        <v>65</v>
      </c>
      <c r="B25" s="309"/>
      <c r="C25" s="273">
        <v>37485648</v>
      </c>
      <c r="D25" s="274">
        <v>37484428.980000004</v>
      </c>
      <c r="E25" s="274">
        <v>38091659.719999999</v>
      </c>
      <c r="F25" s="274">
        <v>38175354.760000005</v>
      </c>
      <c r="G25" s="275">
        <v>35606214.710000001</v>
      </c>
      <c r="H25" s="274">
        <v>162637.13999999998</v>
      </c>
      <c r="I25" s="274">
        <v>147634.04</v>
      </c>
      <c r="J25" s="274">
        <v>674263.83</v>
      </c>
      <c r="K25" s="274">
        <v>671687.48</v>
      </c>
      <c r="L25" s="275">
        <v>583369.46</v>
      </c>
      <c r="M25" s="274">
        <v>19583433.939999998</v>
      </c>
      <c r="N25" s="274">
        <v>25340567.379999999</v>
      </c>
      <c r="O25" s="274">
        <v>17594349.759999998</v>
      </c>
      <c r="P25" s="274">
        <v>18299067.620000001</v>
      </c>
      <c r="Q25" s="275">
        <v>19147787.089999996</v>
      </c>
      <c r="R25" s="274">
        <v>64830857.079999998</v>
      </c>
      <c r="S25" s="274">
        <v>64345966.399999999</v>
      </c>
      <c r="T25" s="274">
        <v>61105819.310000002</v>
      </c>
      <c r="U25" s="274">
        <v>63084704.160000004</v>
      </c>
      <c r="V25" s="275">
        <v>61384924.959999993</v>
      </c>
      <c r="W25" s="274">
        <v>45705025.768250003</v>
      </c>
      <c r="X25" s="274">
        <v>43567678.032250002</v>
      </c>
      <c r="Y25" s="274">
        <v>36721673.339749999</v>
      </c>
      <c r="Z25" s="274">
        <v>38216482.444499999</v>
      </c>
      <c r="AA25" s="275">
        <v>45901869.261749998</v>
      </c>
      <c r="AB25" s="274">
        <v>14560761.881750001</v>
      </c>
      <c r="AC25" s="274">
        <v>10623203.107749999</v>
      </c>
      <c r="AD25" s="274">
        <v>13092196.21025</v>
      </c>
      <c r="AE25" s="274">
        <v>14037672.465500001</v>
      </c>
      <c r="AF25" s="275">
        <v>12642060.238249999</v>
      </c>
      <c r="AG25" s="274">
        <v>60265787.650000006</v>
      </c>
      <c r="AH25" s="274">
        <v>54190881.140000001</v>
      </c>
      <c r="AI25" s="274">
        <v>49813869.549999997</v>
      </c>
      <c r="AJ25" s="274">
        <v>52254154.909999996</v>
      </c>
      <c r="AK25" s="275">
        <v>58543929.5</v>
      </c>
      <c r="AL25" s="274">
        <v>6545555.469999996</v>
      </c>
      <c r="AM25" s="274">
        <v>12398839.219999999</v>
      </c>
      <c r="AN25" s="274">
        <v>13499301.649999999</v>
      </c>
      <c r="AO25" s="274">
        <v>13176088.280000001</v>
      </c>
      <c r="AP25" s="275">
        <v>5444799.4099999983</v>
      </c>
      <c r="AQ25" s="274">
        <v>5227477.2899999963</v>
      </c>
      <c r="AR25" s="274">
        <v>9768716.5599999987</v>
      </c>
      <c r="AS25" s="274">
        <v>10781136.649999999</v>
      </c>
      <c r="AT25" s="274">
        <v>10486164.280000001</v>
      </c>
      <c r="AU25" s="275">
        <v>3777314.4099999997</v>
      </c>
      <c r="AV25" s="274">
        <v>25343317.029999997</v>
      </c>
      <c r="AW25" s="274">
        <v>35112033.590000004</v>
      </c>
      <c r="AX25" s="274">
        <v>10781136.649999999</v>
      </c>
      <c r="AY25" s="274">
        <v>21267300.93</v>
      </c>
      <c r="AZ25" s="275">
        <v>25044615.339999996</v>
      </c>
      <c r="BA25" s="276">
        <v>4883863.5999999996</v>
      </c>
      <c r="BB25" s="276">
        <v>4880000.9000000004</v>
      </c>
      <c r="BC25" s="276">
        <v>3330376.8</v>
      </c>
      <c r="BD25" s="276">
        <v>3403364</v>
      </c>
      <c r="BE25" s="277">
        <v>3450864.9</v>
      </c>
      <c r="BF25" s="276">
        <v>14802688</v>
      </c>
      <c r="BG25" s="276">
        <v>14725142</v>
      </c>
      <c r="BH25" s="276">
        <v>9914012</v>
      </c>
      <c r="BI25" s="276">
        <v>10138423</v>
      </c>
      <c r="BJ25" s="277">
        <v>10332723</v>
      </c>
      <c r="BK25" s="276">
        <v>45395608</v>
      </c>
      <c r="BL25" s="276">
        <v>60120750</v>
      </c>
      <c r="BM25" s="276">
        <v>9914012</v>
      </c>
      <c r="BN25" s="276">
        <v>20052435</v>
      </c>
      <c r="BO25" s="277">
        <v>30385158</v>
      </c>
    </row>
    <row r="26" spans="1:67" ht="14.25" thickTop="1" x14ac:dyDescent="0.25"/>
    <row r="27" spans="1:67" x14ac:dyDescent="0.25">
      <c r="A27" s="3" t="s">
        <v>106</v>
      </c>
    </row>
  </sheetData>
  <mergeCells count="2">
    <mergeCell ref="A24:B24"/>
    <mergeCell ref="A25:B25"/>
  </mergeCells>
  <phoneticPr fontId="4" type="noConversion"/>
  <printOptions gridLinesSet="0"/>
  <pageMargins left="0.8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X252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26" sqref="A26"/>
    </sheetView>
  </sheetViews>
  <sheetFormatPr defaultColWidth="9" defaultRowHeight="13.5" x14ac:dyDescent="0.25"/>
  <cols>
    <col min="1" max="1" width="33.5" style="41" customWidth="1"/>
    <col min="2" max="2" width="11.5" style="39" customWidth="1"/>
    <col min="3" max="45" width="13.25" style="39" customWidth="1"/>
    <col min="46" max="46" width="13.375" style="39" customWidth="1"/>
    <col min="47" max="47" width="13.25" style="39" customWidth="1"/>
    <col min="48" max="16384" width="9" style="39"/>
  </cols>
  <sheetData>
    <row r="1" spans="1:47" x14ac:dyDescent="0.25">
      <c r="A1" s="45"/>
      <c r="B1" s="45"/>
      <c r="C1" s="21" t="s">
        <v>53</v>
      </c>
      <c r="D1" s="38"/>
      <c r="E1" s="38"/>
      <c r="F1" s="38"/>
      <c r="G1" s="38"/>
      <c r="H1" s="21" t="s">
        <v>53</v>
      </c>
      <c r="I1" s="38"/>
      <c r="J1" s="38"/>
      <c r="K1" s="38"/>
      <c r="L1" s="38"/>
      <c r="M1" s="21" t="s">
        <v>53</v>
      </c>
      <c r="N1" s="38"/>
      <c r="O1" s="38"/>
      <c r="P1" s="38"/>
      <c r="Q1" s="38"/>
      <c r="R1" s="21" t="s">
        <v>53</v>
      </c>
      <c r="S1" s="38"/>
      <c r="T1" s="38"/>
      <c r="U1" s="38"/>
      <c r="V1" s="38"/>
      <c r="W1" s="21" t="s">
        <v>53</v>
      </c>
      <c r="X1" s="38"/>
      <c r="Y1" s="38"/>
      <c r="Z1" s="38"/>
      <c r="AA1" s="38"/>
      <c r="AB1" s="21" t="s">
        <v>53</v>
      </c>
      <c r="AC1" s="38"/>
      <c r="AD1" s="38"/>
      <c r="AE1" s="38"/>
      <c r="AF1" s="38"/>
      <c r="AG1" s="21" t="s">
        <v>53</v>
      </c>
      <c r="AH1" s="38"/>
      <c r="AI1" s="38"/>
      <c r="AJ1" s="38"/>
      <c r="AK1" s="38"/>
      <c r="AL1" s="21" t="s">
        <v>53</v>
      </c>
      <c r="AM1" s="38"/>
      <c r="AN1" s="38"/>
      <c r="AO1" s="38"/>
      <c r="AP1" s="38"/>
      <c r="AQ1" s="21" t="s">
        <v>53</v>
      </c>
      <c r="AR1" s="38"/>
      <c r="AS1" s="38"/>
      <c r="AT1" s="38"/>
      <c r="AU1" s="38"/>
    </row>
    <row r="2" spans="1:47" x14ac:dyDescent="0.25">
      <c r="A2" s="45"/>
      <c r="B2" s="45"/>
      <c r="C2" s="21" t="s">
        <v>145</v>
      </c>
      <c r="D2" s="38"/>
      <c r="E2" s="38"/>
      <c r="F2" s="38"/>
      <c r="G2" s="38"/>
      <c r="H2" s="21" t="s">
        <v>145</v>
      </c>
      <c r="I2" s="38"/>
      <c r="J2" s="38"/>
      <c r="K2" s="38"/>
      <c r="L2" s="38"/>
      <c r="M2" s="21" t="s">
        <v>145</v>
      </c>
      <c r="N2" s="38"/>
      <c r="O2" s="38"/>
      <c r="P2" s="38"/>
      <c r="Q2" s="38"/>
      <c r="R2" s="21" t="s">
        <v>145</v>
      </c>
      <c r="S2" s="38"/>
      <c r="T2" s="38"/>
      <c r="U2" s="38"/>
      <c r="V2" s="38"/>
      <c r="W2" s="21" t="s">
        <v>145</v>
      </c>
      <c r="X2" s="38"/>
      <c r="Y2" s="38"/>
      <c r="Z2" s="38"/>
      <c r="AA2" s="38"/>
      <c r="AB2" s="21" t="s">
        <v>145</v>
      </c>
      <c r="AC2" s="38"/>
      <c r="AD2" s="38"/>
      <c r="AE2" s="38"/>
      <c r="AF2" s="38"/>
      <c r="AG2" s="21" t="s">
        <v>145</v>
      </c>
      <c r="AH2" s="38"/>
      <c r="AI2" s="38"/>
      <c r="AJ2" s="38"/>
      <c r="AK2" s="38"/>
      <c r="AL2" s="21" t="s">
        <v>145</v>
      </c>
      <c r="AM2" s="38"/>
      <c r="AN2" s="38"/>
      <c r="AO2" s="38"/>
      <c r="AP2" s="38"/>
      <c r="AQ2" s="21" t="s">
        <v>145</v>
      </c>
      <c r="AR2" s="38"/>
      <c r="AS2" s="38"/>
      <c r="AT2" s="38"/>
      <c r="AU2" s="38"/>
    </row>
    <row r="3" spans="1:47" s="41" customFormat="1" x14ac:dyDescent="0.25">
      <c r="A3" s="40"/>
      <c r="C3" s="42" t="s">
        <v>94</v>
      </c>
      <c r="D3" s="43"/>
      <c r="E3" s="43"/>
      <c r="F3" s="43"/>
      <c r="G3" s="43"/>
      <c r="H3" s="42" t="s">
        <v>95</v>
      </c>
      <c r="I3" s="43"/>
      <c r="J3" s="43"/>
      <c r="K3" s="43"/>
      <c r="L3" s="43"/>
      <c r="M3" s="42" t="s">
        <v>96</v>
      </c>
      <c r="N3" s="43"/>
      <c r="O3" s="43"/>
      <c r="P3" s="43"/>
      <c r="Q3" s="43"/>
      <c r="R3" s="42" t="s">
        <v>86</v>
      </c>
      <c r="S3" s="43"/>
      <c r="T3" s="43"/>
      <c r="U3" s="43"/>
      <c r="V3" s="43"/>
      <c r="W3" s="42" t="s">
        <v>90</v>
      </c>
      <c r="X3" s="43"/>
      <c r="Y3" s="43"/>
      <c r="Z3" s="43"/>
      <c r="AA3" s="43"/>
      <c r="AB3" s="42" t="s">
        <v>91</v>
      </c>
      <c r="AC3" s="43"/>
      <c r="AD3" s="43"/>
      <c r="AE3" s="43"/>
      <c r="AF3" s="43"/>
      <c r="AG3" s="42" t="s">
        <v>87</v>
      </c>
      <c r="AH3" s="43"/>
      <c r="AI3" s="43"/>
      <c r="AJ3" s="43"/>
      <c r="AK3" s="43"/>
      <c r="AL3" s="42" t="s">
        <v>92</v>
      </c>
      <c r="AM3" s="43"/>
      <c r="AN3" s="43"/>
      <c r="AO3" s="43"/>
      <c r="AP3" s="43"/>
      <c r="AQ3" s="42" t="s">
        <v>93</v>
      </c>
      <c r="AR3" s="43"/>
      <c r="AS3" s="43"/>
      <c r="AT3" s="43"/>
      <c r="AU3" s="43"/>
    </row>
    <row r="4" spans="1:47" ht="14.25" thickBot="1" x14ac:dyDescent="0.3"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</row>
    <row r="5" spans="1:47" ht="14.25" thickTop="1" x14ac:dyDescent="0.25">
      <c r="A5" s="26" t="s">
        <v>66</v>
      </c>
      <c r="B5" s="27" t="s">
        <v>34</v>
      </c>
      <c r="C5" s="28">
        <v>45565</v>
      </c>
      <c r="D5" s="29">
        <v>45657</v>
      </c>
      <c r="E5" s="29">
        <v>45747</v>
      </c>
      <c r="F5" s="30">
        <v>45838</v>
      </c>
      <c r="G5" s="31">
        <v>45930</v>
      </c>
      <c r="H5" s="28">
        <v>45565</v>
      </c>
      <c r="I5" s="29">
        <v>45657</v>
      </c>
      <c r="J5" s="29">
        <v>45747</v>
      </c>
      <c r="K5" s="30">
        <v>45838</v>
      </c>
      <c r="L5" s="31">
        <v>45930</v>
      </c>
      <c r="M5" s="28">
        <v>45565</v>
      </c>
      <c r="N5" s="29">
        <v>45657</v>
      </c>
      <c r="O5" s="29">
        <v>45747</v>
      </c>
      <c r="P5" s="30">
        <v>45838</v>
      </c>
      <c r="Q5" s="31">
        <v>45930</v>
      </c>
      <c r="R5" s="28">
        <v>45565</v>
      </c>
      <c r="S5" s="29">
        <v>45657</v>
      </c>
      <c r="T5" s="29">
        <v>45747</v>
      </c>
      <c r="U5" s="30">
        <v>45838</v>
      </c>
      <c r="V5" s="31">
        <v>45930</v>
      </c>
      <c r="W5" s="28">
        <v>45565</v>
      </c>
      <c r="X5" s="29">
        <v>45657</v>
      </c>
      <c r="Y5" s="29">
        <v>45747</v>
      </c>
      <c r="Z5" s="30">
        <v>45838</v>
      </c>
      <c r="AA5" s="31">
        <v>45930</v>
      </c>
      <c r="AB5" s="28">
        <v>45565</v>
      </c>
      <c r="AC5" s="29">
        <v>45657</v>
      </c>
      <c r="AD5" s="29">
        <v>45747</v>
      </c>
      <c r="AE5" s="30">
        <v>45838</v>
      </c>
      <c r="AF5" s="31">
        <v>45930</v>
      </c>
      <c r="AG5" s="28">
        <v>45565</v>
      </c>
      <c r="AH5" s="29">
        <v>45657</v>
      </c>
      <c r="AI5" s="29">
        <v>45747</v>
      </c>
      <c r="AJ5" s="30">
        <v>45838</v>
      </c>
      <c r="AK5" s="31">
        <v>45930</v>
      </c>
      <c r="AL5" s="28">
        <v>45565</v>
      </c>
      <c r="AM5" s="29">
        <v>45657</v>
      </c>
      <c r="AN5" s="29">
        <v>45747</v>
      </c>
      <c r="AO5" s="30">
        <v>45838</v>
      </c>
      <c r="AP5" s="31">
        <v>45930</v>
      </c>
      <c r="AQ5" s="28">
        <v>45565</v>
      </c>
      <c r="AR5" s="29">
        <v>45657</v>
      </c>
      <c r="AS5" s="29">
        <v>45747</v>
      </c>
      <c r="AT5" s="30">
        <v>45838</v>
      </c>
      <c r="AU5" s="31">
        <v>45930</v>
      </c>
    </row>
    <row r="6" spans="1:47" ht="14.25" thickBot="1" x14ac:dyDescent="0.3">
      <c r="A6" s="32" t="s">
        <v>35</v>
      </c>
      <c r="B6" s="33"/>
      <c r="C6" s="34" t="s">
        <v>52</v>
      </c>
      <c r="D6" s="35" t="s">
        <v>52</v>
      </c>
      <c r="E6" s="36" t="s">
        <v>52</v>
      </c>
      <c r="F6" s="36" t="s">
        <v>52</v>
      </c>
      <c r="G6" s="37" t="s">
        <v>52</v>
      </c>
      <c r="H6" s="34" t="s">
        <v>52</v>
      </c>
      <c r="I6" s="35" t="s">
        <v>52</v>
      </c>
      <c r="J6" s="36" t="s">
        <v>52</v>
      </c>
      <c r="K6" s="36" t="s">
        <v>52</v>
      </c>
      <c r="L6" s="37" t="s">
        <v>52</v>
      </c>
      <c r="M6" s="34" t="s">
        <v>52</v>
      </c>
      <c r="N6" s="35" t="s">
        <v>52</v>
      </c>
      <c r="O6" s="36" t="s">
        <v>52</v>
      </c>
      <c r="P6" s="36" t="s">
        <v>52</v>
      </c>
      <c r="Q6" s="37" t="s">
        <v>52</v>
      </c>
      <c r="R6" s="34" t="s">
        <v>52</v>
      </c>
      <c r="S6" s="35" t="s">
        <v>52</v>
      </c>
      <c r="T6" s="36" t="s">
        <v>52</v>
      </c>
      <c r="U6" s="36" t="s">
        <v>52</v>
      </c>
      <c r="V6" s="37" t="s">
        <v>52</v>
      </c>
      <c r="W6" s="34" t="s">
        <v>52</v>
      </c>
      <c r="X6" s="35" t="s">
        <v>52</v>
      </c>
      <c r="Y6" s="36" t="s">
        <v>52</v>
      </c>
      <c r="Z6" s="36" t="s">
        <v>52</v>
      </c>
      <c r="AA6" s="37" t="s">
        <v>52</v>
      </c>
      <c r="AB6" s="34" t="s">
        <v>52</v>
      </c>
      <c r="AC6" s="35" t="s">
        <v>52</v>
      </c>
      <c r="AD6" s="36" t="s">
        <v>52</v>
      </c>
      <c r="AE6" s="36" t="s">
        <v>52</v>
      </c>
      <c r="AF6" s="37" t="s">
        <v>52</v>
      </c>
      <c r="AG6" s="34" t="s">
        <v>52</v>
      </c>
      <c r="AH6" s="35" t="s">
        <v>52</v>
      </c>
      <c r="AI6" s="36" t="s">
        <v>52</v>
      </c>
      <c r="AJ6" s="36" t="s">
        <v>52</v>
      </c>
      <c r="AK6" s="37" t="s">
        <v>52</v>
      </c>
      <c r="AL6" s="34" t="s">
        <v>52</v>
      </c>
      <c r="AM6" s="35" t="s">
        <v>52</v>
      </c>
      <c r="AN6" s="36" t="s">
        <v>52</v>
      </c>
      <c r="AO6" s="36" t="s">
        <v>52</v>
      </c>
      <c r="AP6" s="37" t="s">
        <v>52</v>
      </c>
      <c r="AQ6" s="34" t="s">
        <v>52</v>
      </c>
      <c r="AR6" s="35" t="s">
        <v>52</v>
      </c>
      <c r="AS6" s="36" t="s">
        <v>52</v>
      </c>
      <c r="AT6" s="36" t="s">
        <v>52</v>
      </c>
      <c r="AU6" s="37" t="s">
        <v>52</v>
      </c>
    </row>
    <row r="7" spans="1:47" ht="14.25" thickTop="1" x14ac:dyDescent="0.25">
      <c r="A7" s="245" t="s">
        <v>129</v>
      </c>
      <c r="B7" s="56" t="s">
        <v>18</v>
      </c>
      <c r="C7" s="243">
        <v>0</v>
      </c>
      <c r="D7" s="243">
        <v>0</v>
      </c>
      <c r="E7" s="243">
        <v>0</v>
      </c>
      <c r="F7" s="243">
        <v>0</v>
      </c>
      <c r="G7" s="244">
        <v>0</v>
      </c>
      <c r="H7" s="243">
        <v>0</v>
      </c>
      <c r="I7" s="243">
        <v>0</v>
      </c>
      <c r="J7" s="243">
        <v>0</v>
      </c>
      <c r="K7" s="243">
        <v>0</v>
      </c>
      <c r="L7" s="244">
        <v>0</v>
      </c>
      <c r="M7" s="243">
        <v>0</v>
      </c>
      <c r="N7" s="243">
        <v>0</v>
      </c>
      <c r="O7" s="243">
        <v>0</v>
      </c>
      <c r="P7" s="243">
        <v>0</v>
      </c>
      <c r="Q7" s="244">
        <v>0</v>
      </c>
      <c r="R7" s="243">
        <v>2621650</v>
      </c>
      <c r="S7" s="243">
        <v>2640409</v>
      </c>
      <c r="T7" s="243">
        <v>1089144</v>
      </c>
      <c r="U7" s="243">
        <v>1181056</v>
      </c>
      <c r="V7" s="244">
        <v>1237886</v>
      </c>
      <c r="W7" s="243">
        <v>7872591</v>
      </c>
      <c r="X7" s="243">
        <v>7911021</v>
      </c>
      <c r="Y7" s="243">
        <v>3166057</v>
      </c>
      <c r="Z7" s="243">
        <v>3456132</v>
      </c>
      <c r="AA7" s="244">
        <v>3664150</v>
      </c>
      <c r="AB7" s="243">
        <v>24585734</v>
      </c>
      <c r="AC7" s="243">
        <v>32496755</v>
      </c>
      <c r="AD7" s="243">
        <v>3166057</v>
      </c>
      <c r="AE7" s="243">
        <v>6622189</v>
      </c>
      <c r="AF7" s="244">
        <v>10286339</v>
      </c>
      <c r="AG7" s="243">
        <v>0</v>
      </c>
      <c r="AH7" s="243">
        <v>0</v>
      </c>
      <c r="AI7" s="243">
        <v>0</v>
      </c>
      <c r="AJ7" s="243">
        <v>0</v>
      </c>
      <c r="AK7" s="244">
        <v>0</v>
      </c>
      <c r="AL7" s="243">
        <v>0</v>
      </c>
      <c r="AM7" s="243">
        <v>0</v>
      </c>
      <c r="AN7" s="243">
        <v>0</v>
      </c>
      <c r="AO7" s="243">
        <v>0</v>
      </c>
      <c r="AP7" s="244">
        <v>0</v>
      </c>
      <c r="AQ7" s="243">
        <v>0</v>
      </c>
      <c r="AR7" s="243">
        <v>0</v>
      </c>
      <c r="AS7" s="243">
        <v>0</v>
      </c>
      <c r="AT7" s="243">
        <v>0</v>
      </c>
      <c r="AU7" s="244">
        <v>0</v>
      </c>
    </row>
    <row r="8" spans="1:47" x14ac:dyDescent="0.25">
      <c r="A8" s="245" t="s">
        <v>112</v>
      </c>
      <c r="B8" s="57" t="s">
        <v>18</v>
      </c>
      <c r="C8" s="249">
        <v>132349</v>
      </c>
      <c r="D8" s="249">
        <v>133149</v>
      </c>
      <c r="E8" s="249">
        <v>127453</v>
      </c>
      <c r="F8" s="249">
        <v>126803</v>
      </c>
      <c r="G8" s="250">
        <v>126362</v>
      </c>
      <c r="H8" s="249">
        <v>396786</v>
      </c>
      <c r="I8" s="249">
        <v>399280</v>
      </c>
      <c r="J8" s="249">
        <v>383287</v>
      </c>
      <c r="K8" s="249">
        <v>380789</v>
      </c>
      <c r="L8" s="250">
        <v>379049</v>
      </c>
      <c r="M8" s="249">
        <v>1195442</v>
      </c>
      <c r="N8" s="249">
        <v>1594722</v>
      </c>
      <c r="O8" s="249">
        <v>383287</v>
      </c>
      <c r="P8" s="249">
        <v>764076</v>
      </c>
      <c r="Q8" s="250">
        <v>1143125</v>
      </c>
      <c r="R8" s="249">
        <v>0</v>
      </c>
      <c r="S8" s="249">
        <v>0</v>
      </c>
      <c r="T8" s="249">
        <v>0</v>
      </c>
      <c r="U8" s="249">
        <v>0</v>
      </c>
      <c r="V8" s="250">
        <v>0</v>
      </c>
      <c r="W8" s="249">
        <v>0</v>
      </c>
      <c r="X8" s="249">
        <v>0</v>
      </c>
      <c r="Y8" s="249">
        <v>0</v>
      </c>
      <c r="Z8" s="249">
        <v>0</v>
      </c>
      <c r="AA8" s="250">
        <v>0</v>
      </c>
      <c r="AB8" s="249">
        <v>0</v>
      </c>
      <c r="AC8" s="249">
        <v>0</v>
      </c>
      <c r="AD8" s="249">
        <v>0</v>
      </c>
      <c r="AE8" s="249">
        <v>0</v>
      </c>
      <c r="AF8" s="250">
        <v>0</v>
      </c>
      <c r="AG8" s="249">
        <v>132349</v>
      </c>
      <c r="AH8" s="249">
        <v>133149</v>
      </c>
      <c r="AI8" s="249">
        <v>127453</v>
      </c>
      <c r="AJ8" s="249">
        <v>126803</v>
      </c>
      <c r="AK8" s="250">
        <v>126362</v>
      </c>
      <c r="AL8" s="249">
        <v>396786</v>
      </c>
      <c r="AM8" s="249">
        <v>399280</v>
      </c>
      <c r="AN8" s="249">
        <v>383287</v>
      </c>
      <c r="AO8" s="249">
        <v>380789</v>
      </c>
      <c r="AP8" s="250">
        <v>379049</v>
      </c>
      <c r="AQ8" s="249">
        <v>1195442</v>
      </c>
      <c r="AR8" s="249">
        <v>1594722</v>
      </c>
      <c r="AS8" s="249">
        <v>383287</v>
      </c>
      <c r="AT8" s="249">
        <v>764076</v>
      </c>
      <c r="AU8" s="250">
        <v>1143125</v>
      </c>
    </row>
    <row r="9" spans="1:47" x14ac:dyDescent="0.25">
      <c r="A9" s="251" t="s">
        <v>35</v>
      </c>
      <c r="B9" s="58" t="s">
        <v>63</v>
      </c>
      <c r="C9" s="255">
        <v>99877</v>
      </c>
      <c r="D9" s="255">
        <v>100245</v>
      </c>
      <c r="E9" s="255">
        <v>95927</v>
      </c>
      <c r="F9" s="255">
        <v>95150</v>
      </c>
      <c r="G9" s="256">
        <v>94418</v>
      </c>
      <c r="H9" s="255">
        <v>299242</v>
      </c>
      <c r="I9" s="255">
        <v>300857</v>
      </c>
      <c r="J9" s="255">
        <v>288582</v>
      </c>
      <c r="K9" s="255">
        <v>285949</v>
      </c>
      <c r="L9" s="256">
        <v>283615</v>
      </c>
      <c r="M9" s="255">
        <v>900712</v>
      </c>
      <c r="N9" s="255">
        <v>1201569</v>
      </c>
      <c r="O9" s="255">
        <v>288582</v>
      </c>
      <c r="P9" s="255">
        <v>574531</v>
      </c>
      <c r="Q9" s="256">
        <v>858146</v>
      </c>
      <c r="R9" s="255">
        <v>0</v>
      </c>
      <c r="S9" s="255">
        <v>0</v>
      </c>
      <c r="T9" s="255">
        <v>0</v>
      </c>
      <c r="U9" s="255">
        <v>0</v>
      </c>
      <c r="V9" s="256">
        <v>0</v>
      </c>
      <c r="W9" s="255">
        <v>0</v>
      </c>
      <c r="X9" s="255">
        <v>0</v>
      </c>
      <c r="Y9" s="255">
        <v>0</v>
      </c>
      <c r="Z9" s="255">
        <v>0</v>
      </c>
      <c r="AA9" s="256">
        <v>0</v>
      </c>
      <c r="AB9" s="255">
        <v>0</v>
      </c>
      <c r="AC9" s="255">
        <v>0</v>
      </c>
      <c r="AD9" s="255">
        <v>0</v>
      </c>
      <c r="AE9" s="255">
        <v>0</v>
      </c>
      <c r="AF9" s="256">
        <v>0</v>
      </c>
      <c r="AG9" s="255">
        <v>99877</v>
      </c>
      <c r="AH9" s="255">
        <v>100245</v>
      </c>
      <c r="AI9" s="255">
        <v>95927</v>
      </c>
      <c r="AJ9" s="255">
        <v>95150</v>
      </c>
      <c r="AK9" s="256">
        <v>94418</v>
      </c>
      <c r="AL9" s="255">
        <v>299242</v>
      </c>
      <c r="AM9" s="255">
        <v>300857</v>
      </c>
      <c r="AN9" s="255">
        <v>288582</v>
      </c>
      <c r="AO9" s="255">
        <v>285949</v>
      </c>
      <c r="AP9" s="256">
        <v>283615</v>
      </c>
      <c r="AQ9" s="255">
        <v>900712</v>
      </c>
      <c r="AR9" s="255">
        <v>1201569</v>
      </c>
      <c r="AS9" s="255">
        <v>288582</v>
      </c>
      <c r="AT9" s="255">
        <v>574531</v>
      </c>
      <c r="AU9" s="256">
        <v>858146</v>
      </c>
    </row>
    <row r="10" spans="1:47" x14ac:dyDescent="0.25">
      <c r="A10" s="245" t="s">
        <v>113</v>
      </c>
      <c r="B10" s="57" t="s">
        <v>18</v>
      </c>
      <c r="C10" s="249">
        <v>264373</v>
      </c>
      <c r="D10" s="249">
        <v>264968</v>
      </c>
      <c r="E10" s="249">
        <v>267717</v>
      </c>
      <c r="F10" s="249">
        <v>265389</v>
      </c>
      <c r="G10" s="250">
        <v>261634</v>
      </c>
      <c r="H10" s="249">
        <v>797364</v>
      </c>
      <c r="I10" s="249">
        <v>794474</v>
      </c>
      <c r="J10" s="249">
        <v>808962</v>
      </c>
      <c r="K10" s="249">
        <v>798845</v>
      </c>
      <c r="L10" s="250">
        <v>790920</v>
      </c>
      <c r="M10" s="249">
        <v>2417242</v>
      </c>
      <c r="N10" s="249">
        <v>3211716</v>
      </c>
      <c r="O10" s="249">
        <v>808962</v>
      </c>
      <c r="P10" s="249">
        <v>1607807</v>
      </c>
      <c r="Q10" s="250">
        <v>2398727</v>
      </c>
      <c r="R10" s="249">
        <v>0</v>
      </c>
      <c r="S10" s="249">
        <v>0</v>
      </c>
      <c r="T10" s="249">
        <v>0</v>
      </c>
      <c r="U10" s="249">
        <v>0</v>
      </c>
      <c r="V10" s="250">
        <v>0</v>
      </c>
      <c r="W10" s="249">
        <v>0</v>
      </c>
      <c r="X10" s="249">
        <v>0</v>
      </c>
      <c r="Y10" s="249">
        <v>0</v>
      </c>
      <c r="Z10" s="249">
        <v>0</v>
      </c>
      <c r="AA10" s="250">
        <v>0</v>
      </c>
      <c r="AB10" s="249">
        <v>0</v>
      </c>
      <c r="AC10" s="249">
        <v>0</v>
      </c>
      <c r="AD10" s="249">
        <v>0</v>
      </c>
      <c r="AE10" s="249">
        <v>0</v>
      </c>
      <c r="AF10" s="250">
        <v>0</v>
      </c>
      <c r="AG10" s="249">
        <v>264373</v>
      </c>
      <c r="AH10" s="249">
        <v>264968</v>
      </c>
      <c r="AI10" s="249">
        <v>267717</v>
      </c>
      <c r="AJ10" s="249">
        <v>265389</v>
      </c>
      <c r="AK10" s="250">
        <v>261634</v>
      </c>
      <c r="AL10" s="249">
        <v>797364</v>
      </c>
      <c r="AM10" s="249">
        <v>794474</v>
      </c>
      <c r="AN10" s="249">
        <v>808962</v>
      </c>
      <c r="AO10" s="249">
        <v>798845</v>
      </c>
      <c r="AP10" s="250">
        <v>790920</v>
      </c>
      <c r="AQ10" s="249">
        <v>2417242</v>
      </c>
      <c r="AR10" s="249">
        <v>3211716</v>
      </c>
      <c r="AS10" s="249">
        <v>808962</v>
      </c>
      <c r="AT10" s="249">
        <v>1607807</v>
      </c>
      <c r="AU10" s="250">
        <v>2398727</v>
      </c>
    </row>
    <row r="11" spans="1:47" x14ac:dyDescent="0.25">
      <c r="A11" s="251" t="s">
        <v>35</v>
      </c>
      <c r="B11" s="58" t="s">
        <v>63</v>
      </c>
      <c r="C11" s="255">
        <v>208383</v>
      </c>
      <c r="D11" s="255">
        <v>208537</v>
      </c>
      <c r="E11" s="255">
        <v>206223</v>
      </c>
      <c r="F11" s="255">
        <v>204656</v>
      </c>
      <c r="G11" s="256">
        <v>199867</v>
      </c>
      <c r="H11" s="255">
        <v>629682</v>
      </c>
      <c r="I11" s="255">
        <v>625512</v>
      </c>
      <c r="J11" s="255">
        <v>622445</v>
      </c>
      <c r="K11" s="255">
        <v>615775</v>
      </c>
      <c r="L11" s="256">
        <v>604764</v>
      </c>
      <c r="M11" s="255">
        <v>1910872</v>
      </c>
      <c r="N11" s="255">
        <v>2536384</v>
      </c>
      <c r="O11" s="255">
        <v>622445</v>
      </c>
      <c r="P11" s="255">
        <v>1238220</v>
      </c>
      <c r="Q11" s="256">
        <v>1842984</v>
      </c>
      <c r="R11" s="255">
        <v>0</v>
      </c>
      <c r="S11" s="255">
        <v>0</v>
      </c>
      <c r="T11" s="255">
        <v>0</v>
      </c>
      <c r="U11" s="255">
        <v>0</v>
      </c>
      <c r="V11" s="256">
        <v>0</v>
      </c>
      <c r="W11" s="255">
        <v>0</v>
      </c>
      <c r="X11" s="255">
        <v>0</v>
      </c>
      <c r="Y11" s="255">
        <v>0</v>
      </c>
      <c r="Z11" s="255">
        <v>0</v>
      </c>
      <c r="AA11" s="256">
        <v>0</v>
      </c>
      <c r="AB11" s="255">
        <v>0</v>
      </c>
      <c r="AC11" s="255">
        <v>0</v>
      </c>
      <c r="AD11" s="255">
        <v>0</v>
      </c>
      <c r="AE11" s="255">
        <v>0</v>
      </c>
      <c r="AF11" s="256">
        <v>0</v>
      </c>
      <c r="AG11" s="255">
        <v>208383</v>
      </c>
      <c r="AH11" s="255">
        <v>208537</v>
      </c>
      <c r="AI11" s="255">
        <v>206223</v>
      </c>
      <c r="AJ11" s="255">
        <v>204656</v>
      </c>
      <c r="AK11" s="256">
        <v>199867</v>
      </c>
      <c r="AL11" s="255">
        <v>629682</v>
      </c>
      <c r="AM11" s="255">
        <v>625512</v>
      </c>
      <c r="AN11" s="255">
        <v>622445</v>
      </c>
      <c r="AO11" s="255">
        <v>615775</v>
      </c>
      <c r="AP11" s="256">
        <v>604764</v>
      </c>
      <c r="AQ11" s="255">
        <v>1910872</v>
      </c>
      <c r="AR11" s="255">
        <v>2536384</v>
      </c>
      <c r="AS11" s="255">
        <v>622445</v>
      </c>
      <c r="AT11" s="255">
        <v>1238220</v>
      </c>
      <c r="AU11" s="256">
        <v>1842984</v>
      </c>
    </row>
    <row r="12" spans="1:47" x14ac:dyDescent="0.25">
      <c r="A12" s="245" t="s">
        <v>114</v>
      </c>
      <c r="B12" s="59" t="s">
        <v>18</v>
      </c>
      <c r="C12" s="243">
        <v>125552</v>
      </c>
      <c r="D12" s="243">
        <v>124950</v>
      </c>
      <c r="E12" s="243">
        <v>120398</v>
      </c>
      <c r="F12" s="243">
        <v>116676</v>
      </c>
      <c r="G12" s="244">
        <v>114005</v>
      </c>
      <c r="H12" s="243">
        <v>388334</v>
      </c>
      <c r="I12" s="243">
        <v>375715</v>
      </c>
      <c r="J12" s="243">
        <v>363110</v>
      </c>
      <c r="K12" s="243">
        <v>354024</v>
      </c>
      <c r="L12" s="244">
        <v>345897</v>
      </c>
      <c r="M12" s="243">
        <v>1198907</v>
      </c>
      <c r="N12" s="243">
        <v>1574622</v>
      </c>
      <c r="O12" s="243">
        <v>363110</v>
      </c>
      <c r="P12" s="243">
        <v>717134</v>
      </c>
      <c r="Q12" s="244">
        <v>1063031</v>
      </c>
      <c r="R12" s="243">
        <v>846938.99999999988</v>
      </c>
      <c r="S12" s="243">
        <v>836035</v>
      </c>
      <c r="T12" s="243">
        <v>833703</v>
      </c>
      <c r="U12" s="243">
        <v>841231</v>
      </c>
      <c r="V12" s="244">
        <v>823311</v>
      </c>
      <c r="W12" s="243">
        <v>2624981</v>
      </c>
      <c r="X12" s="243">
        <v>2515567</v>
      </c>
      <c r="Y12" s="243">
        <v>2510412</v>
      </c>
      <c r="Z12" s="243">
        <v>2528006</v>
      </c>
      <c r="AA12" s="244">
        <v>2505961</v>
      </c>
      <c r="AB12" s="243">
        <v>8062240</v>
      </c>
      <c r="AC12" s="243">
        <v>10577807</v>
      </c>
      <c r="AD12" s="243">
        <v>2510412</v>
      </c>
      <c r="AE12" s="243">
        <v>5038418</v>
      </c>
      <c r="AF12" s="244">
        <v>7544379</v>
      </c>
      <c r="AG12" s="243">
        <v>125552</v>
      </c>
      <c r="AH12" s="243">
        <v>124950</v>
      </c>
      <c r="AI12" s="243">
        <v>120398</v>
      </c>
      <c r="AJ12" s="243">
        <v>116676</v>
      </c>
      <c r="AK12" s="244">
        <v>114005</v>
      </c>
      <c r="AL12" s="243">
        <v>388334</v>
      </c>
      <c r="AM12" s="243">
        <v>375715</v>
      </c>
      <c r="AN12" s="243">
        <v>363110</v>
      </c>
      <c r="AO12" s="243">
        <v>354024</v>
      </c>
      <c r="AP12" s="244">
        <v>345897</v>
      </c>
      <c r="AQ12" s="243">
        <v>1198907</v>
      </c>
      <c r="AR12" s="243">
        <v>1574622</v>
      </c>
      <c r="AS12" s="243">
        <v>363110</v>
      </c>
      <c r="AT12" s="243">
        <v>717134</v>
      </c>
      <c r="AU12" s="244">
        <v>1063031</v>
      </c>
    </row>
    <row r="13" spans="1:47" x14ac:dyDescent="0.25">
      <c r="A13" s="245" t="s">
        <v>115</v>
      </c>
      <c r="B13" s="59" t="s">
        <v>18</v>
      </c>
      <c r="C13" s="243">
        <v>254160</v>
      </c>
      <c r="D13" s="243">
        <v>255562</v>
      </c>
      <c r="E13" s="243">
        <v>256465</v>
      </c>
      <c r="F13" s="243">
        <v>255126</v>
      </c>
      <c r="G13" s="244">
        <v>254414</v>
      </c>
      <c r="H13" s="243">
        <v>765869</v>
      </c>
      <c r="I13" s="243">
        <v>765124</v>
      </c>
      <c r="J13" s="243">
        <v>771416</v>
      </c>
      <c r="K13" s="243">
        <v>765760</v>
      </c>
      <c r="L13" s="244">
        <v>757803</v>
      </c>
      <c r="M13" s="243">
        <v>2311016</v>
      </c>
      <c r="N13" s="243">
        <v>3076140</v>
      </c>
      <c r="O13" s="243">
        <v>771416</v>
      </c>
      <c r="P13" s="243">
        <v>1537176</v>
      </c>
      <c r="Q13" s="244">
        <v>2294979</v>
      </c>
      <c r="R13" s="243">
        <v>0</v>
      </c>
      <c r="S13" s="243">
        <v>0</v>
      </c>
      <c r="T13" s="243">
        <v>0</v>
      </c>
      <c r="U13" s="243">
        <v>0</v>
      </c>
      <c r="V13" s="244">
        <v>0</v>
      </c>
      <c r="W13" s="243">
        <v>0</v>
      </c>
      <c r="X13" s="243">
        <v>0</v>
      </c>
      <c r="Y13" s="243">
        <v>0</v>
      </c>
      <c r="Z13" s="243">
        <v>0</v>
      </c>
      <c r="AA13" s="244">
        <v>0</v>
      </c>
      <c r="AB13" s="243">
        <v>0</v>
      </c>
      <c r="AC13" s="243">
        <v>0</v>
      </c>
      <c r="AD13" s="243">
        <v>0</v>
      </c>
      <c r="AE13" s="243">
        <v>0</v>
      </c>
      <c r="AF13" s="244">
        <v>0</v>
      </c>
      <c r="AG13" s="243">
        <v>254160</v>
      </c>
      <c r="AH13" s="243">
        <v>255562</v>
      </c>
      <c r="AI13" s="243">
        <v>256465</v>
      </c>
      <c r="AJ13" s="243">
        <v>255126</v>
      </c>
      <c r="AK13" s="244">
        <v>254414</v>
      </c>
      <c r="AL13" s="243">
        <v>765869</v>
      </c>
      <c r="AM13" s="243">
        <v>765124</v>
      </c>
      <c r="AN13" s="243">
        <v>771416</v>
      </c>
      <c r="AO13" s="243">
        <v>765760</v>
      </c>
      <c r="AP13" s="244">
        <v>757803</v>
      </c>
      <c r="AQ13" s="243">
        <v>2311016</v>
      </c>
      <c r="AR13" s="243">
        <v>3076140</v>
      </c>
      <c r="AS13" s="243">
        <v>771416</v>
      </c>
      <c r="AT13" s="243">
        <v>1537176</v>
      </c>
      <c r="AU13" s="244">
        <v>2294979</v>
      </c>
    </row>
    <row r="14" spans="1:47" x14ac:dyDescent="0.25">
      <c r="A14" s="245" t="s">
        <v>116</v>
      </c>
      <c r="B14" s="59" t="s">
        <v>18</v>
      </c>
      <c r="C14" s="243">
        <v>47489</v>
      </c>
      <c r="D14" s="243">
        <v>46291</v>
      </c>
      <c r="E14" s="243">
        <v>49517</v>
      </c>
      <c r="F14" s="243">
        <v>48601</v>
      </c>
      <c r="G14" s="244">
        <v>47538</v>
      </c>
      <c r="H14" s="243">
        <v>144563</v>
      </c>
      <c r="I14" s="243">
        <v>140081</v>
      </c>
      <c r="J14" s="243">
        <v>149409</v>
      </c>
      <c r="K14" s="243">
        <v>146615</v>
      </c>
      <c r="L14" s="244">
        <v>143562</v>
      </c>
      <c r="M14" s="243">
        <v>444187</v>
      </c>
      <c r="N14" s="243">
        <v>584268</v>
      </c>
      <c r="O14" s="243">
        <v>149409</v>
      </c>
      <c r="P14" s="243">
        <v>296024</v>
      </c>
      <c r="Q14" s="244">
        <v>439586</v>
      </c>
      <c r="R14" s="243">
        <v>0</v>
      </c>
      <c r="S14" s="243">
        <v>0</v>
      </c>
      <c r="T14" s="243">
        <v>0</v>
      </c>
      <c r="U14" s="243">
        <v>0</v>
      </c>
      <c r="V14" s="244">
        <v>0</v>
      </c>
      <c r="W14" s="243">
        <v>0</v>
      </c>
      <c r="X14" s="243">
        <v>0</v>
      </c>
      <c r="Y14" s="243">
        <v>0</v>
      </c>
      <c r="Z14" s="243">
        <v>0</v>
      </c>
      <c r="AA14" s="244">
        <v>0</v>
      </c>
      <c r="AB14" s="243">
        <v>0</v>
      </c>
      <c r="AC14" s="243">
        <v>0</v>
      </c>
      <c r="AD14" s="243">
        <v>0</v>
      </c>
      <c r="AE14" s="243">
        <v>0</v>
      </c>
      <c r="AF14" s="244">
        <v>0</v>
      </c>
      <c r="AG14" s="243">
        <v>47489</v>
      </c>
      <c r="AH14" s="243">
        <v>46291</v>
      </c>
      <c r="AI14" s="243">
        <v>49517</v>
      </c>
      <c r="AJ14" s="243">
        <v>48601</v>
      </c>
      <c r="AK14" s="244">
        <v>47538</v>
      </c>
      <c r="AL14" s="243">
        <v>144563</v>
      </c>
      <c r="AM14" s="243">
        <v>140081</v>
      </c>
      <c r="AN14" s="243">
        <v>149409</v>
      </c>
      <c r="AO14" s="243">
        <v>146615</v>
      </c>
      <c r="AP14" s="244">
        <v>143562</v>
      </c>
      <c r="AQ14" s="243">
        <v>444187</v>
      </c>
      <c r="AR14" s="243">
        <v>584268</v>
      </c>
      <c r="AS14" s="243">
        <v>149409</v>
      </c>
      <c r="AT14" s="243">
        <v>296024</v>
      </c>
      <c r="AU14" s="244">
        <v>439586</v>
      </c>
    </row>
    <row r="15" spans="1:47" x14ac:dyDescent="0.25">
      <c r="A15" s="245" t="s">
        <v>126</v>
      </c>
      <c r="B15" s="59" t="s">
        <v>18</v>
      </c>
      <c r="C15" s="243">
        <v>0</v>
      </c>
      <c r="D15" s="243">
        <v>0</v>
      </c>
      <c r="E15" s="243">
        <v>0</v>
      </c>
      <c r="F15" s="243">
        <v>0</v>
      </c>
      <c r="G15" s="244">
        <v>0</v>
      </c>
      <c r="H15" s="243">
        <v>0</v>
      </c>
      <c r="I15" s="243">
        <v>0</v>
      </c>
      <c r="J15" s="243">
        <v>0</v>
      </c>
      <c r="K15" s="243">
        <v>0</v>
      </c>
      <c r="L15" s="244">
        <v>0</v>
      </c>
      <c r="M15" s="243">
        <v>0</v>
      </c>
      <c r="N15" s="243">
        <v>0</v>
      </c>
      <c r="O15" s="243">
        <v>0</v>
      </c>
      <c r="P15" s="243">
        <v>0</v>
      </c>
      <c r="Q15" s="244">
        <v>0</v>
      </c>
      <c r="R15" s="243">
        <v>41197</v>
      </c>
      <c r="S15" s="243">
        <v>39411</v>
      </c>
      <c r="T15" s="243">
        <v>66832</v>
      </c>
      <c r="U15" s="243">
        <v>68005</v>
      </c>
      <c r="V15" s="244">
        <v>69969</v>
      </c>
      <c r="W15" s="243">
        <v>123450</v>
      </c>
      <c r="X15" s="243">
        <v>127691</v>
      </c>
      <c r="Y15" s="243">
        <v>193900</v>
      </c>
      <c r="Z15" s="243">
        <v>203787</v>
      </c>
      <c r="AA15" s="244">
        <v>204920</v>
      </c>
      <c r="AB15" s="243">
        <v>373893</v>
      </c>
      <c r="AC15" s="243">
        <v>501584</v>
      </c>
      <c r="AD15" s="243">
        <v>193900</v>
      </c>
      <c r="AE15" s="243">
        <v>397687</v>
      </c>
      <c r="AF15" s="244">
        <v>602607</v>
      </c>
      <c r="AG15" s="243">
        <v>0</v>
      </c>
      <c r="AH15" s="243">
        <v>0</v>
      </c>
      <c r="AI15" s="243">
        <v>0</v>
      </c>
      <c r="AJ15" s="243">
        <v>0</v>
      </c>
      <c r="AK15" s="244">
        <v>0</v>
      </c>
      <c r="AL15" s="243">
        <v>0</v>
      </c>
      <c r="AM15" s="243">
        <v>0</v>
      </c>
      <c r="AN15" s="243">
        <v>0</v>
      </c>
      <c r="AO15" s="243">
        <v>0</v>
      </c>
      <c r="AP15" s="244">
        <v>0</v>
      </c>
      <c r="AQ15" s="243">
        <v>0</v>
      </c>
      <c r="AR15" s="243">
        <v>0</v>
      </c>
      <c r="AS15" s="243">
        <v>0</v>
      </c>
      <c r="AT15" s="243">
        <v>0</v>
      </c>
      <c r="AU15" s="244">
        <v>0</v>
      </c>
    </row>
    <row r="16" spans="1:47" x14ac:dyDescent="0.25">
      <c r="A16" s="245" t="s">
        <v>124</v>
      </c>
      <c r="B16" s="59" t="s">
        <v>18</v>
      </c>
      <c r="C16" s="243">
        <v>11218</v>
      </c>
      <c r="D16" s="243">
        <v>10160</v>
      </c>
      <c r="E16" s="243">
        <v>9232</v>
      </c>
      <c r="F16" s="243">
        <v>8750</v>
      </c>
      <c r="G16" s="244">
        <v>6543</v>
      </c>
      <c r="H16" s="243">
        <v>75150</v>
      </c>
      <c r="I16" s="243">
        <v>29485</v>
      </c>
      <c r="J16" s="243">
        <v>27999</v>
      </c>
      <c r="K16" s="243">
        <v>26507</v>
      </c>
      <c r="L16" s="244">
        <v>19494</v>
      </c>
      <c r="M16" s="243">
        <v>112659</v>
      </c>
      <c r="N16" s="243">
        <v>142144</v>
      </c>
      <c r="O16" s="243">
        <v>27999</v>
      </c>
      <c r="P16" s="243">
        <v>54506</v>
      </c>
      <c r="Q16" s="244">
        <v>74000</v>
      </c>
      <c r="R16" s="243">
        <v>30823</v>
      </c>
      <c r="S16" s="243">
        <v>46478</v>
      </c>
      <c r="T16" s="243">
        <v>30387</v>
      </c>
      <c r="U16" s="243">
        <v>29538</v>
      </c>
      <c r="V16" s="244">
        <v>29812</v>
      </c>
      <c r="W16" s="243">
        <v>69075</v>
      </c>
      <c r="X16" s="243">
        <v>180963</v>
      </c>
      <c r="Y16" s="243">
        <v>91278</v>
      </c>
      <c r="Z16" s="243">
        <v>87677</v>
      </c>
      <c r="AA16" s="244">
        <v>90662</v>
      </c>
      <c r="AB16" s="243">
        <v>270609</v>
      </c>
      <c r="AC16" s="243">
        <v>451572</v>
      </c>
      <c r="AD16" s="243">
        <v>91278</v>
      </c>
      <c r="AE16" s="243">
        <v>178955</v>
      </c>
      <c r="AF16" s="244">
        <v>269617</v>
      </c>
      <c r="AG16" s="243">
        <v>117821</v>
      </c>
      <c r="AH16" s="243">
        <v>122004</v>
      </c>
      <c r="AI16" s="243">
        <v>115749</v>
      </c>
      <c r="AJ16" s="243">
        <v>118876</v>
      </c>
      <c r="AK16" s="244">
        <v>107972</v>
      </c>
      <c r="AL16" s="243">
        <v>421230</v>
      </c>
      <c r="AM16" s="243">
        <v>346378</v>
      </c>
      <c r="AN16" s="243">
        <v>359384</v>
      </c>
      <c r="AO16" s="243">
        <v>357249</v>
      </c>
      <c r="AP16" s="244">
        <v>327529</v>
      </c>
      <c r="AQ16" s="243">
        <v>1060252</v>
      </c>
      <c r="AR16" s="243">
        <v>1406630</v>
      </c>
      <c r="AS16" s="243">
        <v>359384</v>
      </c>
      <c r="AT16" s="243">
        <v>716633</v>
      </c>
      <c r="AU16" s="244">
        <v>1044162</v>
      </c>
    </row>
    <row r="17" spans="1:50" x14ac:dyDescent="0.25">
      <c r="A17" s="245" t="s">
        <v>117</v>
      </c>
      <c r="B17" s="57" t="s">
        <v>18</v>
      </c>
      <c r="C17" s="260">
        <v>72707</v>
      </c>
      <c r="D17" s="260">
        <v>53021</v>
      </c>
      <c r="E17" s="260">
        <v>68778</v>
      </c>
      <c r="F17" s="260">
        <v>62779</v>
      </c>
      <c r="G17" s="261">
        <v>60121</v>
      </c>
      <c r="H17" s="260">
        <v>217558</v>
      </c>
      <c r="I17" s="260">
        <v>198749</v>
      </c>
      <c r="J17" s="260">
        <v>217928</v>
      </c>
      <c r="K17" s="260">
        <v>193733</v>
      </c>
      <c r="L17" s="261">
        <v>182957</v>
      </c>
      <c r="M17" s="260">
        <v>656209</v>
      </c>
      <c r="N17" s="260">
        <v>854958</v>
      </c>
      <c r="O17" s="260">
        <v>217928</v>
      </c>
      <c r="P17" s="260">
        <v>411661</v>
      </c>
      <c r="Q17" s="261">
        <v>594618</v>
      </c>
      <c r="R17" s="260">
        <v>0</v>
      </c>
      <c r="S17" s="260">
        <v>0</v>
      </c>
      <c r="T17" s="260">
        <v>0</v>
      </c>
      <c r="U17" s="260">
        <v>0</v>
      </c>
      <c r="V17" s="261">
        <v>0</v>
      </c>
      <c r="W17" s="260">
        <v>0</v>
      </c>
      <c r="X17" s="260">
        <v>0</v>
      </c>
      <c r="Y17" s="260">
        <v>0</v>
      </c>
      <c r="Z17" s="260">
        <v>0</v>
      </c>
      <c r="AA17" s="261">
        <v>0</v>
      </c>
      <c r="AB17" s="260">
        <v>0</v>
      </c>
      <c r="AC17" s="260">
        <v>0</v>
      </c>
      <c r="AD17" s="260">
        <v>0</v>
      </c>
      <c r="AE17" s="260">
        <v>0</v>
      </c>
      <c r="AF17" s="261">
        <v>0</v>
      </c>
      <c r="AG17" s="260">
        <v>72707</v>
      </c>
      <c r="AH17" s="260">
        <v>53021</v>
      </c>
      <c r="AI17" s="260">
        <v>68778</v>
      </c>
      <c r="AJ17" s="260">
        <v>62779</v>
      </c>
      <c r="AK17" s="261">
        <v>60121</v>
      </c>
      <c r="AL17" s="260">
        <v>217558</v>
      </c>
      <c r="AM17" s="260">
        <v>198749</v>
      </c>
      <c r="AN17" s="260">
        <v>217928</v>
      </c>
      <c r="AO17" s="260">
        <v>193733</v>
      </c>
      <c r="AP17" s="261">
        <v>182957</v>
      </c>
      <c r="AQ17" s="260">
        <v>656209</v>
      </c>
      <c r="AR17" s="260">
        <v>854958</v>
      </c>
      <c r="AS17" s="260">
        <v>217928</v>
      </c>
      <c r="AT17" s="260">
        <v>411661</v>
      </c>
      <c r="AU17" s="261">
        <v>594618</v>
      </c>
    </row>
    <row r="18" spans="1:50" x14ac:dyDescent="0.25">
      <c r="A18" s="245" t="s">
        <v>118</v>
      </c>
      <c r="B18" s="57" t="s">
        <v>18</v>
      </c>
      <c r="C18" s="260">
        <v>24647</v>
      </c>
      <c r="D18" s="260">
        <v>24493</v>
      </c>
      <c r="E18" s="260">
        <v>22843</v>
      </c>
      <c r="F18" s="260">
        <v>22460</v>
      </c>
      <c r="G18" s="261">
        <v>22829</v>
      </c>
      <c r="H18" s="260">
        <v>76570</v>
      </c>
      <c r="I18" s="260">
        <v>72492</v>
      </c>
      <c r="J18" s="260">
        <v>69316</v>
      </c>
      <c r="K18" s="260">
        <v>68052</v>
      </c>
      <c r="L18" s="261">
        <v>67538</v>
      </c>
      <c r="M18" s="260">
        <v>228841</v>
      </c>
      <c r="N18" s="260">
        <v>301333</v>
      </c>
      <c r="O18" s="260">
        <v>69316</v>
      </c>
      <c r="P18" s="260">
        <v>137368</v>
      </c>
      <c r="Q18" s="261">
        <v>204906</v>
      </c>
      <c r="R18" s="260">
        <v>0</v>
      </c>
      <c r="S18" s="260">
        <v>0</v>
      </c>
      <c r="T18" s="260">
        <v>0</v>
      </c>
      <c r="U18" s="260">
        <v>0</v>
      </c>
      <c r="V18" s="261">
        <v>0</v>
      </c>
      <c r="W18" s="260">
        <v>0</v>
      </c>
      <c r="X18" s="260">
        <v>0</v>
      </c>
      <c r="Y18" s="260">
        <v>0</v>
      </c>
      <c r="Z18" s="260">
        <v>0</v>
      </c>
      <c r="AA18" s="261">
        <v>0</v>
      </c>
      <c r="AB18" s="260">
        <v>0</v>
      </c>
      <c r="AC18" s="260">
        <v>0</v>
      </c>
      <c r="AD18" s="260">
        <v>0</v>
      </c>
      <c r="AE18" s="260">
        <v>0</v>
      </c>
      <c r="AF18" s="261">
        <v>0</v>
      </c>
      <c r="AG18" s="260">
        <v>24647</v>
      </c>
      <c r="AH18" s="260">
        <v>24493</v>
      </c>
      <c r="AI18" s="260">
        <v>22843</v>
      </c>
      <c r="AJ18" s="260">
        <v>22460</v>
      </c>
      <c r="AK18" s="261">
        <v>22829</v>
      </c>
      <c r="AL18" s="260">
        <v>76570</v>
      </c>
      <c r="AM18" s="260">
        <v>72492</v>
      </c>
      <c r="AN18" s="260">
        <v>69316</v>
      </c>
      <c r="AO18" s="260">
        <v>68052</v>
      </c>
      <c r="AP18" s="261">
        <v>67538</v>
      </c>
      <c r="AQ18" s="260">
        <v>228841</v>
      </c>
      <c r="AR18" s="260">
        <v>301333</v>
      </c>
      <c r="AS18" s="260">
        <v>69316</v>
      </c>
      <c r="AT18" s="260">
        <v>137368</v>
      </c>
      <c r="AU18" s="261">
        <v>204906</v>
      </c>
    </row>
    <row r="19" spans="1:50" x14ac:dyDescent="0.25">
      <c r="A19" s="245" t="s">
        <v>119</v>
      </c>
      <c r="B19" s="59" t="s">
        <v>18</v>
      </c>
      <c r="C19" s="243">
        <v>0</v>
      </c>
      <c r="D19" s="243">
        <v>0</v>
      </c>
      <c r="E19" s="243">
        <v>0</v>
      </c>
      <c r="F19" s="243">
        <v>0</v>
      </c>
      <c r="G19" s="244">
        <v>0</v>
      </c>
      <c r="H19" s="243">
        <v>0</v>
      </c>
      <c r="I19" s="243">
        <v>0</v>
      </c>
      <c r="J19" s="243">
        <v>0</v>
      </c>
      <c r="K19" s="243">
        <v>0</v>
      </c>
      <c r="L19" s="244">
        <v>0</v>
      </c>
      <c r="M19" s="243">
        <v>0</v>
      </c>
      <c r="N19" s="243">
        <v>0</v>
      </c>
      <c r="O19" s="243">
        <v>0</v>
      </c>
      <c r="P19" s="243">
        <v>0</v>
      </c>
      <c r="Q19" s="244">
        <v>0</v>
      </c>
      <c r="R19" s="243">
        <v>239863</v>
      </c>
      <c r="S19" s="243">
        <v>231946</v>
      </c>
      <c r="T19" s="243">
        <v>211265</v>
      </c>
      <c r="U19" s="243">
        <v>203797</v>
      </c>
      <c r="V19" s="244">
        <v>235580</v>
      </c>
      <c r="W19" s="243">
        <v>709136</v>
      </c>
      <c r="X19" s="243">
        <v>711609</v>
      </c>
      <c r="Y19" s="243">
        <v>636226</v>
      </c>
      <c r="Z19" s="243">
        <v>616667</v>
      </c>
      <c r="AA19" s="244">
        <v>696290</v>
      </c>
      <c r="AB19" s="243">
        <v>1991423</v>
      </c>
      <c r="AC19" s="243">
        <v>2703032</v>
      </c>
      <c r="AD19" s="243">
        <v>636226</v>
      </c>
      <c r="AE19" s="243">
        <v>1252893</v>
      </c>
      <c r="AF19" s="244">
        <v>1949183</v>
      </c>
      <c r="AG19" s="243">
        <v>0</v>
      </c>
      <c r="AH19" s="243">
        <v>0</v>
      </c>
      <c r="AI19" s="243">
        <v>0</v>
      </c>
      <c r="AJ19" s="243">
        <v>0</v>
      </c>
      <c r="AK19" s="244">
        <v>0</v>
      </c>
      <c r="AL19" s="243">
        <v>0</v>
      </c>
      <c r="AM19" s="243">
        <v>0</v>
      </c>
      <c r="AN19" s="243">
        <v>0</v>
      </c>
      <c r="AO19" s="243">
        <v>0</v>
      </c>
      <c r="AP19" s="244">
        <v>0</v>
      </c>
      <c r="AQ19" s="243">
        <v>0</v>
      </c>
      <c r="AR19" s="243">
        <v>0</v>
      </c>
      <c r="AS19" s="243">
        <v>0</v>
      </c>
      <c r="AT19" s="243">
        <v>0</v>
      </c>
      <c r="AU19" s="244">
        <v>0</v>
      </c>
    </row>
    <row r="20" spans="1:50" x14ac:dyDescent="0.25">
      <c r="A20" s="245" t="s">
        <v>120</v>
      </c>
      <c r="B20" s="59" t="s">
        <v>18</v>
      </c>
      <c r="C20" s="243">
        <v>37515</v>
      </c>
      <c r="D20" s="243">
        <v>36614</v>
      </c>
      <c r="E20" s="243">
        <v>35258</v>
      </c>
      <c r="F20" s="243">
        <v>34930</v>
      </c>
      <c r="G20" s="244">
        <v>33556</v>
      </c>
      <c r="H20" s="243">
        <v>115772</v>
      </c>
      <c r="I20" s="243">
        <v>110084</v>
      </c>
      <c r="J20" s="243">
        <v>106299</v>
      </c>
      <c r="K20" s="243">
        <v>104985</v>
      </c>
      <c r="L20" s="244">
        <v>102734</v>
      </c>
      <c r="M20" s="243">
        <v>355127</v>
      </c>
      <c r="N20" s="243">
        <v>465211</v>
      </c>
      <c r="O20" s="243">
        <v>106299</v>
      </c>
      <c r="P20" s="243">
        <v>211284</v>
      </c>
      <c r="Q20" s="244">
        <v>314018</v>
      </c>
      <c r="R20" s="243">
        <v>0</v>
      </c>
      <c r="S20" s="243">
        <v>0</v>
      </c>
      <c r="T20" s="243">
        <v>0</v>
      </c>
      <c r="U20" s="243">
        <v>0</v>
      </c>
      <c r="V20" s="244">
        <v>0</v>
      </c>
      <c r="W20" s="243">
        <v>0</v>
      </c>
      <c r="X20" s="243">
        <v>0</v>
      </c>
      <c r="Y20" s="243">
        <v>0</v>
      </c>
      <c r="Z20" s="243">
        <v>0</v>
      </c>
      <c r="AA20" s="244">
        <v>0</v>
      </c>
      <c r="AB20" s="243">
        <v>0</v>
      </c>
      <c r="AC20" s="243">
        <v>0</v>
      </c>
      <c r="AD20" s="243">
        <v>0</v>
      </c>
      <c r="AE20" s="243">
        <v>0</v>
      </c>
      <c r="AF20" s="244">
        <v>0</v>
      </c>
      <c r="AG20" s="243">
        <v>37515</v>
      </c>
      <c r="AH20" s="243">
        <v>36614</v>
      </c>
      <c r="AI20" s="243">
        <v>35258</v>
      </c>
      <c r="AJ20" s="243">
        <v>34930</v>
      </c>
      <c r="AK20" s="244">
        <v>33556</v>
      </c>
      <c r="AL20" s="243">
        <v>115772</v>
      </c>
      <c r="AM20" s="243">
        <v>110084</v>
      </c>
      <c r="AN20" s="243">
        <v>106299</v>
      </c>
      <c r="AO20" s="243">
        <v>104985</v>
      </c>
      <c r="AP20" s="244">
        <v>102734</v>
      </c>
      <c r="AQ20" s="243">
        <v>355127</v>
      </c>
      <c r="AR20" s="243">
        <v>465211</v>
      </c>
      <c r="AS20" s="243">
        <v>106299</v>
      </c>
      <c r="AT20" s="243">
        <v>211284</v>
      </c>
      <c r="AU20" s="244">
        <v>314018</v>
      </c>
    </row>
    <row r="21" spans="1:50" x14ac:dyDescent="0.25">
      <c r="A21" s="245" t="s">
        <v>127</v>
      </c>
      <c r="B21" s="59" t="s">
        <v>18</v>
      </c>
      <c r="C21" s="243">
        <v>20512</v>
      </c>
      <c r="D21" s="243">
        <v>18277</v>
      </c>
      <c r="E21" s="243">
        <v>29259</v>
      </c>
      <c r="F21" s="243">
        <v>22613</v>
      </c>
      <c r="G21" s="244">
        <v>20728</v>
      </c>
      <c r="H21" s="243">
        <v>60356</v>
      </c>
      <c r="I21" s="243">
        <v>56520</v>
      </c>
      <c r="J21" s="243">
        <v>69446</v>
      </c>
      <c r="K21" s="243">
        <v>60326</v>
      </c>
      <c r="L21" s="244">
        <v>56392</v>
      </c>
      <c r="M21" s="243">
        <v>185038</v>
      </c>
      <c r="N21" s="243">
        <v>241558</v>
      </c>
      <c r="O21" s="243">
        <v>69446</v>
      </c>
      <c r="P21" s="243">
        <v>129772</v>
      </c>
      <c r="Q21" s="244">
        <v>186164</v>
      </c>
      <c r="R21" s="243">
        <v>0</v>
      </c>
      <c r="S21" s="243">
        <v>0</v>
      </c>
      <c r="T21" s="243">
        <v>0</v>
      </c>
      <c r="U21" s="243">
        <v>0</v>
      </c>
      <c r="V21" s="244">
        <v>0</v>
      </c>
      <c r="W21" s="243">
        <v>0</v>
      </c>
      <c r="X21" s="243">
        <v>0</v>
      </c>
      <c r="Y21" s="243">
        <v>0</v>
      </c>
      <c r="Z21" s="243">
        <v>0</v>
      </c>
      <c r="AA21" s="244">
        <v>0</v>
      </c>
      <c r="AB21" s="243">
        <v>0</v>
      </c>
      <c r="AC21" s="243">
        <v>0</v>
      </c>
      <c r="AD21" s="243">
        <v>0</v>
      </c>
      <c r="AE21" s="243">
        <v>0</v>
      </c>
      <c r="AF21" s="244">
        <v>0</v>
      </c>
      <c r="AG21" s="243">
        <v>20512</v>
      </c>
      <c r="AH21" s="243">
        <v>18277</v>
      </c>
      <c r="AI21" s="243">
        <v>29259</v>
      </c>
      <c r="AJ21" s="243">
        <v>22613</v>
      </c>
      <c r="AK21" s="244">
        <v>20728</v>
      </c>
      <c r="AL21" s="243">
        <v>60356</v>
      </c>
      <c r="AM21" s="243">
        <v>56520</v>
      </c>
      <c r="AN21" s="243">
        <v>69446</v>
      </c>
      <c r="AO21" s="243">
        <v>60326</v>
      </c>
      <c r="AP21" s="244">
        <v>56392</v>
      </c>
      <c r="AQ21" s="243">
        <v>185038</v>
      </c>
      <c r="AR21" s="243">
        <v>241558</v>
      </c>
      <c r="AS21" s="243">
        <v>69446</v>
      </c>
      <c r="AT21" s="243">
        <v>129772</v>
      </c>
      <c r="AU21" s="244">
        <v>186164</v>
      </c>
    </row>
    <row r="22" spans="1:50" x14ac:dyDescent="0.25">
      <c r="A22" s="245" t="s">
        <v>121</v>
      </c>
      <c r="B22" s="59" t="s">
        <v>18</v>
      </c>
      <c r="C22" s="243">
        <v>309</v>
      </c>
      <c r="D22" s="243">
        <v>310</v>
      </c>
      <c r="E22" s="243">
        <v>285</v>
      </c>
      <c r="F22" s="243">
        <v>281</v>
      </c>
      <c r="G22" s="244">
        <v>99</v>
      </c>
      <c r="H22" s="243">
        <v>974</v>
      </c>
      <c r="I22" s="243">
        <v>938</v>
      </c>
      <c r="J22" s="243">
        <v>865</v>
      </c>
      <c r="K22" s="243">
        <v>211</v>
      </c>
      <c r="L22" s="244">
        <v>1285</v>
      </c>
      <c r="M22" s="243">
        <v>3036</v>
      </c>
      <c r="N22" s="243">
        <v>3974</v>
      </c>
      <c r="O22" s="243">
        <v>865</v>
      </c>
      <c r="P22" s="243">
        <v>1076</v>
      </c>
      <c r="Q22" s="244">
        <v>2361</v>
      </c>
      <c r="R22" s="243">
        <v>0</v>
      </c>
      <c r="S22" s="243">
        <v>0</v>
      </c>
      <c r="T22" s="243">
        <v>0</v>
      </c>
      <c r="U22" s="243">
        <v>0</v>
      </c>
      <c r="V22" s="244">
        <v>0</v>
      </c>
      <c r="W22" s="243">
        <v>0</v>
      </c>
      <c r="X22" s="243">
        <v>0</v>
      </c>
      <c r="Y22" s="243">
        <v>0</v>
      </c>
      <c r="Z22" s="243">
        <v>0</v>
      </c>
      <c r="AA22" s="244">
        <v>0</v>
      </c>
      <c r="AB22" s="243">
        <v>0</v>
      </c>
      <c r="AC22" s="243">
        <v>0</v>
      </c>
      <c r="AD22" s="243">
        <v>0</v>
      </c>
      <c r="AE22" s="243">
        <v>0</v>
      </c>
      <c r="AF22" s="244">
        <v>0</v>
      </c>
      <c r="AG22" s="243">
        <v>309</v>
      </c>
      <c r="AH22" s="243">
        <v>310</v>
      </c>
      <c r="AI22" s="243">
        <v>285</v>
      </c>
      <c r="AJ22" s="243">
        <v>281</v>
      </c>
      <c r="AK22" s="244">
        <v>99</v>
      </c>
      <c r="AL22" s="243">
        <v>974</v>
      </c>
      <c r="AM22" s="243">
        <v>938</v>
      </c>
      <c r="AN22" s="243">
        <v>865</v>
      </c>
      <c r="AO22" s="243">
        <v>211</v>
      </c>
      <c r="AP22" s="244">
        <v>1285</v>
      </c>
      <c r="AQ22" s="243">
        <v>3036</v>
      </c>
      <c r="AR22" s="243">
        <v>3974</v>
      </c>
      <c r="AS22" s="243">
        <v>865</v>
      </c>
      <c r="AT22" s="243">
        <v>1076</v>
      </c>
      <c r="AU22" s="244">
        <v>2361</v>
      </c>
    </row>
    <row r="23" spans="1:50" ht="14.25" thickBot="1" x14ac:dyDescent="0.3">
      <c r="A23" s="262" t="s">
        <v>122</v>
      </c>
      <c r="B23" s="60" t="s">
        <v>18</v>
      </c>
      <c r="C23" s="243">
        <v>5957.6</v>
      </c>
      <c r="D23" s="243">
        <v>6082.9</v>
      </c>
      <c r="E23" s="243">
        <v>5323.8</v>
      </c>
      <c r="F23" s="243">
        <v>5203</v>
      </c>
      <c r="G23" s="278">
        <v>5048.8999999999996</v>
      </c>
      <c r="H23" s="243">
        <v>18079</v>
      </c>
      <c r="I23" s="243">
        <v>18456</v>
      </c>
      <c r="J23" s="243">
        <v>16717</v>
      </c>
      <c r="K23" s="243">
        <v>15565</v>
      </c>
      <c r="L23" s="278">
        <v>15074</v>
      </c>
      <c r="M23" s="243">
        <v>56412</v>
      </c>
      <c r="N23" s="243">
        <v>74868</v>
      </c>
      <c r="O23" s="243">
        <v>16717</v>
      </c>
      <c r="P23" s="243">
        <v>32282</v>
      </c>
      <c r="Q23" s="278">
        <v>47356</v>
      </c>
      <c r="R23" s="243">
        <v>0</v>
      </c>
      <c r="S23" s="243">
        <v>0</v>
      </c>
      <c r="T23" s="243">
        <v>0</v>
      </c>
      <c r="U23" s="243">
        <v>0</v>
      </c>
      <c r="V23" s="278">
        <v>0</v>
      </c>
      <c r="W23" s="243">
        <v>0</v>
      </c>
      <c r="X23" s="243">
        <v>0</v>
      </c>
      <c r="Y23" s="243">
        <v>0</v>
      </c>
      <c r="Z23" s="243">
        <v>0</v>
      </c>
      <c r="AA23" s="278">
        <v>0</v>
      </c>
      <c r="AB23" s="243">
        <v>0</v>
      </c>
      <c r="AC23" s="243">
        <v>0</v>
      </c>
      <c r="AD23" s="243">
        <v>0</v>
      </c>
      <c r="AE23" s="243">
        <v>0</v>
      </c>
      <c r="AF23" s="278">
        <v>0</v>
      </c>
      <c r="AG23" s="243">
        <v>5957.6</v>
      </c>
      <c r="AH23" s="243">
        <v>6082.9</v>
      </c>
      <c r="AI23" s="243">
        <v>5323.8</v>
      </c>
      <c r="AJ23" s="243">
        <v>5203</v>
      </c>
      <c r="AK23" s="278">
        <v>5048.8999999999996</v>
      </c>
      <c r="AL23" s="243">
        <v>18079</v>
      </c>
      <c r="AM23" s="243">
        <v>18456</v>
      </c>
      <c r="AN23" s="243">
        <v>16717</v>
      </c>
      <c r="AO23" s="243">
        <v>15565</v>
      </c>
      <c r="AP23" s="278">
        <v>15074</v>
      </c>
      <c r="AQ23" s="243">
        <v>56412</v>
      </c>
      <c r="AR23" s="243">
        <v>74868</v>
      </c>
      <c r="AS23" s="243">
        <v>16717</v>
      </c>
      <c r="AT23" s="243">
        <v>32282</v>
      </c>
      <c r="AU23" s="278">
        <v>47356</v>
      </c>
    </row>
    <row r="24" spans="1:50" ht="14.25" thickTop="1" x14ac:dyDescent="0.25">
      <c r="A24" s="306" t="s">
        <v>64</v>
      </c>
      <c r="B24" s="307" t="s">
        <v>35</v>
      </c>
      <c r="C24" s="279">
        <v>908326.6</v>
      </c>
      <c r="D24" s="271">
        <v>884542.9</v>
      </c>
      <c r="E24" s="271">
        <v>899508.8</v>
      </c>
      <c r="F24" s="271">
        <v>877225</v>
      </c>
      <c r="G24" s="272">
        <v>859166.9</v>
      </c>
      <c r="H24" s="279">
        <v>2792149</v>
      </c>
      <c r="I24" s="271">
        <v>2694013</v>
      </c>
      <c r="J24" s="271">
        <v>2703532</v>
      </c>
      <c r="K24" s="271">
        <v>2637502</v>
      </c>
      <c r="L24" s="272">
        <v>2581115</v>
      </c>
      <c r="M24" s="279">
        <v>8363016</v>
      </c>
      <c r="N24" s="271">
        <v>11057029</v>
      </c>
      <c r="O24" s="271">
        <v>2703532</v>
      </c>
      <c r="P24" s="271">
        <v>5341034</v>
      </c>
      <c r="Q24" s="272">
        <v>7922149</v>
      </c>
      <c r="R24" s="279">
        <v>3780472</v>
      </c>
      <c r="S24" s="271">
        <v>3794279</v>
      </c>
      <c r="T24" s="271">
        <v>2231331</v>
      </c>
      <c r="U24" s="271">
        <v>2323627</v>
      </c>
      <c r="V24" s="272">
        <v>2396558</v>
      </c>
      <c r="W24" s="279">
        <v>11399233</v>
      </c>
      <c r="X24" s="271">
        <v>11446851</v>
      </c>
      <c r="Y24" s="271">
        <v>6597873</v>
      </c>
      <c r="Z24" s="271">
        <v>6892269</v>
      </c>
      <c r="AA24" s="272">
        <v>7161983</v>
      </c>
      <c r="AB24" s="279">
        <v>35283899</v>
      </c>
      <c r="AC24" s="271">
        <v>46730750</v>
      </c>
      <c r="AD24" s="271">
        <v>6597873</v>
      </c>
      <c r="AE24" s="271">
        <v>13490142</v>
      </c>
      <c r="AF24" s="272">
        <v>20652125</v>
      </c>
      <c r="AG24" s="279">
        <v>1014929.6</v>
      </c>
      <c r="AH24" s="271">
        <v>996386.9</v>
      </c>
      <c r="AI24" s="271">
        <v>1006025.8</v>
      </c>
      <c r="AJ24" s="271">
        <v>987351</v>
      </c>
      <c r="AK24" s="272">
        <v>960595.9</v>
      </c>
      <c r="AL24" s="279">
        <v>3138229</v>
      </c>
      <c r="AM24" s="271">
        <v>3010906</v>
      </c>
      <c r="AN24" s="271">
        <v>3034917</v>
      </c>
      <c r="AO24" s="271">
        <v>2968244</v>
      </c>
      <c r="AP24" s="272">
        <v>2889150</v>
      </c>
      <c r="AQ24" s="279">
        <v>9310609</v>
      </c>
      <c r="AR24" s="271">
        <v>12321515</v>
      </c>
      <c r="AS24" s="271">
        <v>3034917</v>
      </c>
      <c r="AT24" s="271">
        <v>6003161</v>
      </c>
      <c r="AU24" s="272">
        <v>8892311</v>
      </c>
      <c r="AV24" s="45"/>
      <c r="AW24" s="45"/>
      <c r="AX24" s="45"/>
    </row>
    <row r="25" spans="1:50" ht="14.25" thickBot="1" x14ac:dyDescent="0.3">
      <c r="A25" s="308" t="s">
        <v>65</v>
      </c>
      <c r="B25" s="309" t="s">
        <v>35</v>
      </c>
      <c r="C25" s="280">
        <v>996788.6</v>
      </c>
      <c r="D25" s="276">
        <v>973877.9</v>
      </c>
      <c r="E25" s="276">
        <v>992528.8</v>
      </c>
      <c r="F25" s="276">
        <v>969611</v>
      </c>
      <c r="G25" s="277">
        <v>952877.9</v>
      </c>
      <c r="H25" s="280">
        <v>3057375</v>
      </c>
      <c r="I25" s="276">
        <v>2961398</v>
      </c>
      <c r="J25" s="276">
        <v>2984754</v>
      </c>
      <c r="K25" s="276">
        <v>2915412</v>
      </c>
      <c r="L25" s="277">
        <v>2862705</v>
      </c>
      <c r="M25" s="280">
        <v>9164116</v>
      </c>
      <c r="N25" s="276">
        <v>12125514</v>
      </c>
      <c r="O25" s="276">
        <v>2984754</v>
      </c>
      <c r="P25" s="276">
        <v>5900166</v>
      </c>
      <c r="Q25" s="277">
        <v>8762871</v>
      </c>
      <c r="R25" s="280">
        <v>3780472</v>
      </c>
      <c r="S25" s="276">
        <v>3794279</v>
      </c>
      <c r="T25" s="276">
        <v>2231331</v>
      </c>
      <c r="U25" s="276">
        <v>2323627</v>
      </c>
      <c r="V25" s="277">
        <v>2396558</v>
      </c>
      <c r="W25" s="280">
        <v>11399233</v>
      </c>
      <c r="X25" s="276">
        <v>11446851</v>
      </c>
      <c r="Y25" s="276">
        <v>6597873</v>
      </c>
      <c r="Z25" s="276">
        <v>6892269</v>
      </c>
      <c r="AA25" s="277">
        <v>7161983</v>
      </c>
      <c r="AB25" s="280">
        <v>35283899</v>
      </c>
      <c r="AC25" s="276">
        <v>46730750</v>
      </c>
      <c r="AD25" s="276">
        <v>6597873</v>
      </c>
      <c r="AE25" s="276">
        <v>13490142</v>
      </c>
      <c r="AF25" s="277">
        <v>20652125</v>
      </c>
      <c r="AG25" s="280">
        <v>1103391.6000000001</v>
      </c>
      <c r="AH25" s="276">
        <v>1085721.8999999999</v>
      </c>
      <c r="AI25" s="276">
        <v>1099045.8</v>
      </c>
      <c r="AJ25" s="276">
        <v>1079737</v>
      </c>
      <c r="AK25" s="277">
        <v>1054306.8999999999</v>
      </c>
      <c r="AL25" s="280">
        <v>3403455</v>
      </c>
      <c r="AM25" s="276">
        <v>3278291</v>
      </c>
      <c r="AN25" s="276">
        <v>3316139</v>
      </c>
      <c r="AO25" s="276">
        <v>3246154</v>
      </c>
      <c r="AP25" s="277">
        <v>3170740</v>
      </c>
      <c r="AQ25" s="280">
        <v>10111709</v>
      </c>
      <c r="AR25" s="276">
        <v>13390000</v>
      </c>
      <c r="AS25" s="276">
        <v>3316139</v>
      </c>
      <c r="AT25" s="276">
        <v>6562293</v>
      </c>
      <c r="AU25" s="277">
        <v>9733033</v>
      </c>
      <c r="AV25" s="45"/>
      <c r="AW25" s="45"/>
      <c r="AX25" s="45"/>
    </row>
    <row r="26" spans="1:50" ht="14.25" thickTop="1" x14ac:dyDescent="0.25">
      <c r="A26" s="45"/>
      <c r="B26" s="45"/>
      <c r="AV26" s="45"/>
      <c r="AW26" s="45"/>
      <c r="AX26" s="45"/>
    </row>
    <row r="27" spans="1:50" x14ac:dyDescent="0.25">
      <c r="A27" s="45" t="s">
        <v>106</v>
      </c>
      <c r="B27" s="45"/>
    </row>
    <row r="28" spans="1:50" x14ac:dyDescent="0.25">
      <c r="A28" s="45"/>
      <c r="B28" s="45"/>
    </row>
    <row r="29" spans="1:50" x14ac:dyDescent="0.25">
      <c r="A29" s="45"/>
      <c r="B29" s="45"/>
    </row>
    <row r="30" spans="1:50" x14ac:dyDescent="0.25">
      <c r="A30" s="45"/>
      <c r="B30" s="45"/>
    </row>
    <row r="31" spans="1:50" x14ac:dyDescent="0.25">
      <c r="A31" s="45"/>
      <c r="B31" s="45"/>
    </row>
    <row r="32" spans="1:50" x14ac:dyDescent="0.25">
      <c r="A32" s="45"/>
      <c r="B32" s="45"/>
    </row>
    <row r="33" spans="1:2" x14ac:dyDescent="0.25">
      <c r="A33" s="45"/>
      <c r="B33" s="45"/>
    </row>
    <row r="34" spans="1:2" x14ac:dyDescent="0.25">
      <c r="A34" s="45"/>
      <c r="B34" s="45"/>
    </row>
    <row r="35" spans="1:2" x14ac:dyDescent="0.25">
      <c r="A35" s="45"/>
      <c r="B35" s="45"/>
    </row>
    <row r="36" spans="1:2" x14ac:dyDescent="0.25">
      <c r="A36" s="45"/>
      <c r="B36" s="45"/>
    </row>
    <row r="37" spans="1:2" x14ac:dyDescent="0.25">
      <c r="A37" s="45"/>
      <c r="B37" s="45"/>
    </row>
    <row r="38" spans="1:2" x14ac:dyDescent="0.25">
      <c r="A38" s="45"/>
      <c r="B38" s="45"/>
    </row>
    <row r="39" spans="1:2" x14ac:dyDescent="0.25">
      <c r="A39" s="45"/>
      <c r="B39" s="45"/>
    </row>
    <row r="40" spans="1:2" x14ac:dyDescent="0.25">
      <c r="A40" s="45"/>
      <c r="B40" s="45"/>
    </row>
    <row r="41" spans="1:2" x14ac:dyDescent="0.25">
      <c r="A41" s="45"/>
      <c r="B41" s="45"/>
    </row>
    <row r="42" spans="1:2" x14ac:dyDescent="0.25">
      <c r="A42" s="45"/>
      <c r="B42" s="45"/>
    </row>
    <row r="43" spans="1:2" x14ac:dyDescent="0.25">
      <c r="A43" s="45"/>
      <c r="B43" s="45"/>
    </row>
    <row r="44" spans="1:2" x14ac:dyDescent="0.25">
      <c r="A44" s="45"/>
      <c r="B44" s="45"/>
    </row>
    <row r="45" spans="1:2" x14ac:dyDescent="0.25">
      <c r="A45" s="45"/>
      <c r="B45" s="45"/>
    </row>
    <row r="46" spans="1:2" x14ac:dyDescent="0.25">
      <c r="A46" s="45"/>
      <c r="B46" s="45"/>
    </row>
    <row r="47" spans="1:2" x14ac:dyDescent="0.25">
      <c r="A47" s="45"/>
      <c r="B47" s="45"/>
    </row>
    <row r="48" spans="1:2" x14ac:dyDescent="0.25">
      <c r="A48" s="45"/>
      <c r="B48" s="45"/>
    </row>
    <row r="49" spans="3:47" s="45" customFormat="1" x14ac:dyDescent="0.25"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</row>
    <row r="50" spans="3:47" s="45" customFormat="1" x14ac:dyDescent="0.25"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</row>
    <row r="51" spans="3:47" s="45" customFormat="1" x14ac:dyDescent="0.25"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</row>
    <row r="52" spans="3:47" s="45" customFormat="1" x14ac:dyDescent="0.25"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</row>
    <row r="53" spans="3:47" s="45" customFormat="1" x14ac:dyDescent="0.25"/>
    <row r="54" spans="3:47" s="45" customFormat="1" x14ac:dyDescent="0.25"/>
    <row r="55" spans="3:47" s="45" customFormat="1" x14ac:dyDescent="0.25"/>
    <row r="56" spans="3:47" s="45" customFormat="1" x14ac:dyDescent="0.25"/>
    <row r="57" spans="3:47" s="45" customFormat="1" x14ac:dyDescent="0.25"/>
    <row r="58" spans="3:47" s="45" customFormat="1" x14ac:dyDescent="0.25"/>
    <row r="59" spans="3:47" s="45" customFormat="1" x14ac:dyDescent="0.25"/>
    <row r="60" spans="3:47" s="45" customFormat="1" x14ac:dyDescent="0.25"/>
    <row r="61" spans="3:47" s="45" customFormat="1" x14ac:dyDescent="0.25"/>
    <row r="62" spans="3:47" s="45" customFormat="1" x14ac:dyDescent="0.25"/>
    <row r="63" spans="3:47" s="45" customFormat="1" x14ac:dyDescent="0.25"/>
    <row r="64" spans="3:47" s="45" customFormat="1" x14ac:dyDescent="0.25"/>
    <row r="65" s="45" customFormat="1" x14ac:dyDescent="0.25"/>
    <row r="66" s="45" customFormat="1" x14ac:dyDescent="0.25"/>
    <row r="67" s="45" customFormat="1" x14ac:dyDescent="0.25"/>
    <row r="68" s="45" customFormat="1" x14ac:dyDescent="0.25"/>
    <row r="69" s="45" customFormat="1" x14ac:dyDescent="0.25"/>
    <row r="70" s="45" customFormat="1" x14ac:dyDescent="0.25"/>
    <row r="71" s="45" customFormat="1" x14ac:dyDescent="0.25"/>
    <row r="72" s="45" customFormat="1" x14ac:dyDescent="0.25"/>
    <row r="73" s="45" customFormat="1" x14ac:dyDescent="0.25"/>
    <row r="74" s="45" customFormat="1" x14ac:dyDescent="0.25"/>
    <row r="75" s="45" customFormat="1" x14ac:dyDescent="0.25"/>
    <row r="76" s="45" customFormat="1" x14ac:dyDescent="0.25"/>
    <row r="77" s="45" customFormat="1" x14ac:dyDescent="0.25"/>
    <row r="78" s="45" customFormat="1" x14ac:dyDescent="0.25"/>
    <row r="79" s="45" customFormat="1" x14ac:dyDescent="0.25"/>
    <row r="80" s="45" customFormat="1" x14ac:dyDescent="0.25"/>
    <row r="81" s="45" customFormat="1" x14ac:dyDescent="0.25"/>
    <row r="82" s="45" customFormat="1" x14ac:dyDescent="0.25"/>
    <row r="83" s="45" customFormat="1" x14ac:dyDescent="0.25"/>
    <row r="84" s="45" customFormat="1" x14ac:dyDescent="0.25"/>
    <row r="85" s="45" customFormat="1" x14ac:dyDescent="0.25"/>
    <row r="86" s="45" customFormat="1" x14ac:dyDescent="0.25"/>
    <row r="87" s="45" customFormat="1" x14ac:dyDescent="0.25"/>
    <row r="88" s="45" customFormat="1" x14ac:dyDescent="0.25"/>
    <row r="89" s="45" customFormat="1" x14ac:dyDescent="0.25"/>
    <row r="90" s="45" customFormat="1" x14ac:dyDescent="0.25"/>
    <row r="91" s="45" customFormat="1" x14ac:dyDescent="0.25"/>
    <row r="92" s="45" customFormat="1" x14ac:dyDescent="0.25"/>
    <row r="93" s="45" customFormat="1" x14ac:dyDescent="0.25"/>
    <row r="94" s="45" customFormat="1" x14ac:dyDescent="0.25"/>
    <row r="95" s="45" customFormat="1" x14ac:dyDescent="0.25"/>
    <row r="96" s="45" customFormat="1" x14ac:dyDescent="0.25"/>
    <row r="97" s="45" customFormat="1" x14ac:dyDescent="0.25"/>
    <row r="98" s="45" customFormat="1" x14ac:dyDescent="0.25"/>
    <row r="99" s="45" customFormat="1" x14ac:dyDescent="0.25"/>
    <row r="100" s="45" customFormat="1" x14ac:dyDescent="0.25"/>
    <row r="101" s="45" customFormat="1" x14ac:dyDescent="0.25"/>
    <row r="102" s="45" customFormat="1" x14ac:dyDescent="0.25"/>
    <row r="103" s="45" customFormat="1" x14ac:dyDescent="0.25"/>
    <row r="104" s="45" customFormat="1" x14ac:dyDescent="0.25"/>
    <row r="105" s="45" customFormat="1" x14ac:dyDescent="0.25"/>
    <row r="106" s="45" customFormat="1" x14ac:dyDescent="0.25"/>
    <row r="107" s="45" customFormat="1" x14ac:dyDescent="0.25"/>
    <row r="108" s="45" customFormat="1" x14ac:dyDescent="0.25"/>
    <row r="109" s="45" customFormat="1" x14ac:dyDescent="0.25"/>
    <row r="110" s="45" customFormat="1" x14ac:dyDescent="0.25"/>
    <row r="111" s="45" customFormat="1" x14ac:dyDescent="0.25"/>
    <row r="112" s="45" customFormat="1" x14ac:dyDescent="0.25"/>
    <row r="113" s="45" customFormat="1" x14ac:dyDescent="0.25"/>
    <row r="114" s="45" customFormat="1" x14ac:dyDescent="0.25"/>
    <row r="115" s="45" customFormat="1" x14ac:dyDescent="0.25"/>
    <row r="116" s="45" customFormat="1" x14ac:dyDescent="0.25"/>
    <row r="117" s="45" customFormat="1" x14ac:dyDescent="0.25"/>
    <row r="118" s="45" customFormat="1" x14ac:dyDescent="0.25"/>
    <row r="119" s="45" customFormat="1" x14ac:dyDescent="0.25"/>
    <row r="120" s="45" customFormat="1" x14ac:dyDescent="0.25"/>
    <row r="121" s="45" customFormat="1" x14ac:dyDescent="0.25"/>
    <row r="122" s="45" customFormat="1" x14ac:dyDescent="0.25"/>
    <row r="123" s="45" customFormat="1" x14ac:dyDescent="0.25"/>
    <row r="124" s="45" customFormat="1" x14ac:dyDescent="0.25"/>
    <row r="125" s="45" customFormat="1" x14ac:dyDescent="0.25"/>
    <row r="126" s="45" customFormat="1" x14ac:dyDescent="0.25"/>
    <row r="127" s="45" customFormat="1" x14ac:dyDescent="0.25"/>
    <row r="128" s="45" customFormat="1" x14ac:dyDescent="0.25"/>
    <row r="129" s="45" customFormat="1" x14ac:dyDescent="0.25"/>
    <row r="130" s="45" customFormat="1" x14ac:dyDescent="0.25"/>
    <row r="131" s="45" customFormat="1" x14ac:dyDescent="0.25"/>
    <row r="132" s="45" customFormat="1" x14ac:dyDescent="0.25"/>
    <row r="133" s="45" customFormat="1" x14ac:dyDescent="0.25"/>
    <row r="134" s="45" customFormat="1" x14ac:dyDescent="0.25"/>
    <row r="135" s="45" customFormat="1" x14ac:dyDescent="0.25"/>
    <row r="136" s="45" customFormat="1" x14ac:dyDescent="0.25"/>
    <row r="137" s="45" customFormat="1" x14ac:dyDescent="0.25"/>
    <row r="138" s="45" customFormat="1" x14ac:dyDescent="0.25"/>
    <row r="139" s="45" customFormat="1" x14ac:dyDescent="0.25"/>
    <row r="140" s="45" customFormat="1" x14ac:dyDescent="0.25"/>
    <row r="141" s="45" customFormat="1" x14ac:dyDescent="0.25"/>
    <row r="142" s="45" customFormat="1" x14ac:dyDescent="0.25"/>
    <row r="143" s="45" customFormat="1" x14ac:dyDescent="0.25"/>
    <row r="144" s="45" customFormat="1" x14ac:dyDescent="0.25"/>
    <row r="145" s="45" customFormat="1" x14ac:dyDescent="0.25"/>
    <row r="146" s="45" customFormat="1" x14ac:dyDescent="0.25"/>
    <row r="147" s="45" customFormat="1" x14ac:dyDescent="0.25"/>
    <row r="148" s="45" customFormat="1" x14ac:dyDescent="0.25"/>
    <row r="149" s="45" customFormat="1" x14ac:dyDescent="0.25"/>
    <row r="150" s="45" customFormat="1" x14ac:dyDescent="0.25"/>
    <row r="151" s="45" customFormat="1" x14ac:dyDescent="0.25"/>
    <row r="152" s="45" customFormat="1" x14ac:dyDescent="0.25"/>
    <row r="153" s="45" customFormat="1" x14ac:dyDescent="0.25"/>
    <row r="154" s="45" customFormat="1" x14ac:dyDescent="0.25"/>
    <row r="155" s="45" customFormat="1" x14ac:dyDescent="0.25"/>
    <row r="156" s="45" customFormat="1" x14ac:dyDescent="0.25"/>
    <row r="157" s="45" customFormat="1" x14ac:dyDescent="0.25"/>
    <row r="158" s="45" customFormat="1" x14ac:dyDescent="0.25"/>
    <row r="159" s="45" customFormat="1" x14ac:dyDescent="0.25"/>
    <row r="160" s="45" customFormat="1" x14ac:dyDescent="0.25"/>
    <row r="161" s="45" customFormat="1" x14ac:dyDescent="0.25"/>
    <row r="162" s="45" customFormat="1" x14ac:dyDescent="0.25"/>
    <row r="163" s="45" customFormat="1" x14ac:dyDescent="0.25"/>
    <row r="164" s="45" customFormat="1" x14ac:dyDescent="0.25"/>
    <row r="165" s="45" customFormat="1" x14ac:dyDescent="0.25"/>
    <row r="166" s="45" customFormat="1" x14ac:dyDescent="0.25"/>
    <row r="167" s="45" customFormat="1" x14ac:dyDescent="0.25"/>
    <row r="168" s="45" customFormat="1" x14ac:dyDescent="0.25"/>
    <row r="169" s="45" customFormat="1" x14ac:dyDescent="0.25"/>
    <row r="170" s="45" customFormat="1" x14ac:dyDescent="0.25"/>
    <row r="171" s="45" customFormat="1" x14ac:dyDescent="0.25"/>
    <row r="172" s="45" customFormat="1" x14ac:dyDescent="0.25"/>
    <row r="173" s="45" customFormat="1" x14ac:dyDescent="0.25"/>
    <row r="174" s="45" customFormat="1" x14ac:dyDescent="0.25"/>
    <row r="175" s="45" customFormat="1" x14ac:dyDescent="0.25"/>
    <row r="176" s="45" customFormat="1" x14ac:dyDescent="0.25"/>
    <row r="177" s="45" customFormat="1" x14ac:dyDescent="0.25"/>
    <row r="178" s="45" customFormat="1" x14ac:dyDescent="0.25"/>
    <row r="179" s="45" customFormat="1" x14ac:dyDescent="0.25"/>
    <row r="180" s="45" customFormat="1" x14ac:dyDescent="0.25"/>
    <row r="181" s="45" customFormat="1" x14ac:dyDescent="0.25"/>
    <row r="182" s="45" customFormat="1" x14ac:dyDescent="0.25"/>
    <row r="183" s="45" customFormat="1" x14ac:dyDescent="0.25"/>
    <row r="184" s="45" customFormat="1" x14ac:dyDescent="0.25"/>
    <row r="185" s="45" customFormat="1" x14ac:dyDescent="0.25"/>
    <row r="186" s="45" customFormat="1" x14ac:dyDescent="0.25"/>
    <row r="187" s="45" customFormat="1" x14ac:dyDescent="0.25"/>
    <row r="188" s="45" customFormat="1" x14ac:dyDescent="0.25"/>
    <row r="189" s="45" customFormat="1" x14ac:dyDescent="0.25"/>
    <row r="190" s="45" customFormat="1" x14ac:dyDescent="0.25"/>
    <row r="191" s="45" customFormat="1" x14ac:dyDescent="0.25"/>
    <row r="192" s="45" customFormat="1" x14ac:dyDescent="0.25"/>
    <row r="193" s="45" customFormat="1" x14ac:dyDescent="0.25"/>
    <row r="194" s="45" customFormat="1" x14ac:dyDescent="0.25"/>
    <row r="195" s="45" customFormat="1" x14ac:dyDescent="0.25"/>
    <row r="196" s="45" customFormat="1" x14ac:dyDescent="0.25"/>
    <row r="197" s="45" customFormat="1" x14ac:dyDescent="0.25"/>
    <row r="198" s="45" customFormat="1" x14ac:dyDescent="0.25"/>
    <row r="199" s="45" customFormat="1" x14ac:dyDescent="0.25"/>
    <row r="200" s="45" customFormat="1" x14ac:dyDescent="0.25"/>
    <row r="201" s="45" customFormat="1" x14ac:dyDescent="0.25"/>
    <row r="202" s="45" customFormat="1" x14ac:dyDescent="0.25"/>
    <row r="203" s="45" customFormat="1" x14ac:dyDescent="0.25"/>
    <row r="204" s="45" customFormat="1" x14ac:dyDescent="0.25"/>
    <row r="205" s="45" customFormat="1" x14ac:dyDescent="0.25"/>
    <row r="206" s="45" customFormat="1" x14ac:dyDescent="0.25"/>
    <row r="207" s="45" customFormat="1" x14ac:dyDescent="0.25"/>
    <row r="208" s="45" customFormat="1" x14ac:dyDescent="0.25"/>
    <row r="209" s="45" customFormat="1" x14ac:dyDescent="0.25"/>
    <row r="210" s="45" customFormat="1" x14ac:dyDescent="0.25"/>
    <row r="211" s="45" customFormat="1" x14ac:dyDescent="0.25"/>
    <row r="212" s="45" customFormat="1" x14ac:dyDescent="0.25"/>
    <row r="213" s="45" customFormat="1" x14ac:dyDescent="0.25"/>
    <row r="214" s="45" customFormat="1" x14ac:dyDescent="0.25"/>
    <row r="215" s="45" customFormat="1" x14ac:dyDescent="0.25"/>
    <row r="216" s="45" customFormat="1" x14ac:dyDescent="0.25"/>
    <row r="217" s="45" customFormat="1" x14ac:dyDescent="0.25"/>
    <row r="218" s="45" customFormat="1" x14ac:dyDescent="0.25"/>
    <row r="219" s="45" customFormat="1" x14ac:dyDescent="0.25"/>
    <row r="220" s="45" customFormat="1" x14ac:dyDescent="0.25"/>
    <row r="221" s="45" customFormat="1" x14ac:dyDescent="0.25"/>
    <row r="222" s="45" customFormat="1" x14ac:dyDescent="0.25"/>
    <row r="223" s="45" customFormat="1" x14ac:dyDescent="0.25"/>
    <row r="224" s="45" customFormat="1" x14ac:dyDescent="0.25"/>
    <row r="225" s="45" customFormat="1" x14ac:dyDescent="0.25"/>
    <row r="226" s="45" customFormat="1" x14ac:dyDescent="0.25"/>
    <row r="227" s="45" customFormat="1" x14ac:dyDescent="0.25"/>
    <row r="228" s="45" customFormat="1" x14ac:dyDescent="0.25"/>
    <row r="229" s="45" customFormat="1" x14ac:dyDescent="0.25"/>
    <row r="230" s="45" customFormat="1" x14ac:dyDescent="0.25"/>
    <row r="231" s="45" customFormat="1" x14ac:dyDescent="0.25"/>
    <row r="232" s="45" customFormat="1" x14ac:dyDescent="0.25"/>
    <row r="233" s="45" customFormat="1" x14ac:dyDescent="0.25"/>
    <row r="234" s="45" customFormat="1" x14ac:dyDescent="0.25"/>
    <row r="235" s="45" customFormat="1" x14ac:dyDescent="0.25"/>
    <row r="236" s="45" customFormat="1" x14ac:dyDescent="0.25"/>
    <row r="237" s="45" customFormat="1" x14ac:dyDescent="0.25"/>
    <row r="238" s="45" customFormat="1" x14ac:dyDescent="0.25"/>
    <row r="239" s="45" customFormat="1" x14ac:dyDescent="0.25"/>
    <row r="240" s="45" customFormat="1" x14ac:dyDescent="0.25"/>
    <row r="241" spans="3:47" s="45" customFormat="1" x14ac:dyDescent="0.25"/>
    <row r="242" spans="3:47" s="45" customFormat="1" x14ac:dyDescent="0.25"/>
    <row r="243" spans="3:47" s="45" customFormat="1" x14ac:dyDescent="0.25"/>
    <row r="244" spans="3:47" s="45" customFormat="1" x14ac:dyDescent="0.25"/>
    <row r="245" spans="3:47" s="45" customFormat="1" x14ac:dyDescent="0.25"/>
    <row r="246" spans="3:47" s="45" customFormat="1" x14ac:dyDescent="0.25"/>
    <row r="247" spans="3:47" s="45" customFormat="1" x14ac:dyDescent="0.25"/>
    <row r="248" spans="3:47" s="45" customFormat="1" x14ac:dyDescent="0.25"/>
    <row r="249" spans="3:47" x14ac:dyDescent="0.25"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</row>
    <row r="250" spans="3:47" x14ac:dyDescent="0.25"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</row>
    <row r="251" spans="3:47" x14ac:dyDescent="0.25"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</row>
    <row r="252" spans="3:47" x14ac:dyDescent="0.25"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</row>
  </sheetData>
  <mergeCells count="2">
    <mergeCell ref="A24:B24"/>
    <mergeCell ref="A25:B25"/>
  </mergeCells>
  <phoneticPr fontId="4" type="noConversion"/>
  <printOptions gridLinesSet="0"/>
  <pageMargins left="0.7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V29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C11" sqref="C11"/>
    </sheetView>
  </sheetViews>
  <sheetFormatPr defaultColWidth="9" defaultRowHeight="13.5" x14ac:dyDescent="0.25"/>
  <cols>
    <col min="1" max="1" width="35.5" style="24" customWidth="1"/>
    <col min="2" max="2" width="10.875" style="18" customWidth="1"/>
    <col min="3" max="7" width="13.125" style="25" customWidth="1"/>
    <col min="8" max="38" width="13.125" style="18" customWidth="1"/>
    <col min="39" max="39" width="14" style="18" customWidth="1"/>
    <col min="40" max="42" width="13.125" style="18" customWidth="1"/>
    <col min="43" max="43" width="11.625" style="45" customWidth="1"/>
    <col min="44" max="48" width="8.875" style="45" customWidth="1"/>
    <col min="49" max="16384" width="9" style="18"/>
  </cols>
  <sheetData>
    <row r="1" spans="1:42" x14ac:dyDescent="0.25">
      <c r="A1" s="45"/>
      <c r="B1" s="24"/>
      <c r="C1" s="21" t="s">
        <v>61</v>
      </c>
      <c r="D1" s="19"/>
      <c r="E1" s="20"/>
      <c r="F1" s="20"/>
      <c r="G1" s="20"/>
      <c r="H1" s="21" t="s">
        <v>61</v>
      </c>
      <c r="I1" s="19"/>
      <c r="J1" s="20"/>
      <c r="K1" s="20"/>
      <c r="L1" s="20"/>
      <c r="M1" s="21" t="s">
        <v>61</v>
      </c>
      <c r="N1" s="19"/>
      <c r="O1" s="20"/>
      <c r="P1" s="20"/>
      <c r="Q1" s="20"/>
      <c r="R1" s="21" t="s">
        <v>61</v>
      </c>
      <c r="S1" s="19"/>
      <c r="T1" s="20"/>
      <c r="U1" s="20"/>
      <c r="V1" s="20"/>
      <c r="W1" s="21" t="s">
        <v>61</v>
      </c>
      <c r="X1" s="19"/>
      <c r="Y1" s="20"/>
      <c r="Z1" s="20"/>
      <c r="AA1" s="20"/>
      <c r="AB1" s="21" t="s">
        <v>61</v>
      </c>
      <c r="AC1" s="19"/>
      <c r="AD1" s="20"/>
      <c r="AE1" s="20"/>
      <c r="AF1" s="20"/>
      <c r="AG1" s="21" t="s">
        <v>61</v>
      </c>
      <c r="AH1" s="19"/>
      <c r="AI1" s="20"/>
      <c r="AJ1" s="20"/>
      <c r="AK1" s="20"/>
      <c r="AL1" s="21" t="s">
        <v>61</v>
      </c>
      <c r="AM1" s="19"/>
      <c r="AN1" s="20"/>
      <c r="AO1" s="20"/>
      <c r="AP1" s="20"/>
    </row>
    <row r="2" spans="1:42" ht="14.25" customHeight="1" x14ac:dyDescent="0.25">
      <c r="A2" s="45"/>
      <c r="B2" s="24"/>
      <c r="C2" s="21" t="s">
        <v>145</v>
      </c>
      <c r="D2" s="20"/>
      <c r="E2" s="20"/>
      <c r="F2" s="20"/>
      <c r="G2" s="20"/>
      <c r="H2" s="21" t="s">
        <v>145</v>
      </c>
      <c r="I2" s="20"/>
      <c r="J2" s="20"/>
      <c r="K2" s="20"/>
      <c r="L2" s="20"/>
      <c r="M2" s="21" t="s">
        <v>145</v>
      </c>
      <c r="N2" s="20"/>
      <c r="O2" s="20"/>
      <c r="P2" s="20"/>
      <c r="Q2" s="20"/>
      <c r="R2" s="21" t="s">
        <v>145</v>
      </c>
      <c r="S2" s="20"/>
      <c r="T2" s="20"/>
      <c r="U2" s="20"/>
      <c r="V2" s="20"/>
      <c r="W2" s="21" t="s">
        <v>145</v>
      </c>
      <c r="X2" s="20"/>
      <c r="Y2" s="20"/>
      <c r="Z2" s="20"/>
      <c r="AA2" s="20"/>
      <c r="AB2" s="21" t="s">
        <v>145</v>
      </c>
      <c r="AC2" s="20"/>
      <c r="AD2" s="20"/>
      <c r="AE2" s="20"/>
      <c r="AF2" s="20"/>
      <c r="AG2" s="21" t="s">
        <v>145</v>
      </c>
      <c r="AH2" s="20"/>
      <c r="AI2" s="20"/>
      <c r="AJ2" s="20"/>
      <c r="AK2" s="20"/>
      <c r="AL2" s="21" t="s">
        <v>145</v>
      </c>
      <c r="AM2" s="20"/>
      <c r="AN2" s="20"/>
      <c r="AO2" s="20"/>
      <c r="AP2" s="20"/>
    </row>
    <row r="3" spans="1:42" ht="17.45" customHeight="1" x14ac:dyDescent="0.25">
      <c r="A3" s="45"/>
      <c r="C3" s="22" t="s">
        <v>97</v>
      </c>
      <c r="D3" s="23"/>
      <c r="E3" s="23"/>
      <c r="F3" s="23"/>
      <c r="G3" s="23"/>
      <c r="H3" s="22" t="s">
        <v>54</v>
      </c>
      <c r="I3" s="23"/>
      <c r="J3" s="23"/>
      <c r="K3" s="23"/>
      <c r="L3" s="23"/>
      <c r="M3" s="22" t="s">
        <v>101</v>
      </c>
      <c r="N3" s="23"/>
      <c r="O3" s="23"/>
      <c r="P3" s="23"/>
      <c r="Q3" s="23"/>
      <c r="R3" s="22" t="s">
        <v>100</v>
      </c>
      <c r="S3" s="23"/>
      <c r="T3" s="23"/>
      <c r="U3" s="23"/>
      <c r="V3" s="23"/>
      <c r="W3" s="22" t="s">
        <v>102</v>
      </c>
      <c r="X3" s="23"/>
      <c r="Y3" s="23"/>
      <c r="Z3" s="23"/>
      <c r="AA3" s="23"/>
      <c r="AB3" s="22" t="s">
        <v>57</v>
      </c>
      <c r="AC3" s="23"/>
      <c r="AD3" s="23"/>
      <c r="AE3" s="23"/>
      <c r="AF3" s="23"/>
      <c r="AG3" s="22" t="s">
        <v>71</v>
      </c>
      <c r="AH3" s="23"/>
      <c r="AI3" s="23"/>
      <c r="AJ3" s="23"/>
      <c r="AK3" s="23"/>
      <c r="AL3" s="22" t="s">
        <v>98</v>
      </c>
      <c r="AM3" s="23"/>
      <c r="AN3" s="23"/>
      <c r="AO3" s="23"/>
      <c r="AP3" s="23"/>
    </row>
    <row r="4" spans="1:42" ht="0.75" customHeight="1" thickBot="1" x14ac:dyDescent="0.3"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ht="15.6" customHeight="1" thickTop="1" x14ac:dyDescent="0.25">
      <c r="A5" s="26" t="s">
        <v>66</v>
      </c>
      <c r="B5" s="27" t="s">
        <v>34</v>
      </c>
      <c r="C5" s="28">
        <v>45565</v>
      </c>
      <c r="D5" s="29">
        <v>45657</v>
      </c>
      <c r="E5" s="29">
        <v>45747</v>
      </c>
      <c r="F5" s="30">
        <v>45838</v>
      </c>
      <c r="G5" s="31">
        <v>45930</v>
      </c>
      <c r="H5" s="28">
        <v>45565</v>
      </c>
      <c r="I5" s="29">
        <v>45657</v>
      </c>
      <c r="J5" s="29">
        <v>45747</v>
      </c>
      <c r="K5" s="30">
        <v>45838</v>
      </c>
      <c r="L5" s="31">
        <v>45930</v>
      </c>
      <c r="M5" s="28">
        <v>45565</v>
      </c>
      <c r="N5" s="29">
        <v>45657</v>
      </c>
      <c r="O5" s="29">
        <v>45747</v>
      </c>
      <c r="P5" s="30">
        <v>45838</v>
      </c>
      <c r="Q5" s="31">
        <v>45930</v>
      </c>
      <c r="R5" s="28">
        <v>45565</v>
      </c>
      <c r="S5" s="29">
        <v>45657</v>
      </c>
      <c r="T5" s="29">
        <v>45747</v>
      </c>
      <c r="U5" s="30">
        <v>45838</v>
      </c>
      <c r="V5" s="31">
        <v>45930</v>
      </c>
      <c r="W5" s="28">
        <v>45565</v>
      </c>
      <c r="X5" s="29">
        <v>45657</v>
      </c>
      <c r="Y5" s="29">
        <v>45747</v>
      </c>
      <c r="Z5" s="30">
        <v>45838</v>
      </c>
      <c r="AA5" s="31">
        <v>45930</v>
      </c>
      <c r="AB5" s="28">
        <v>45565</v>
      </c>
      <c r="AC5" s="29">
        <v>45657</v>
      </c>
      <c r="AD5" s="29">
        <v>45747</v>
      </c>
      <c r="AE5" s="30">
        <v>45838</v>
      </c>
      <c r="AF5" s="31">
        <v>45930</v>
      </c>
      <c r="AG5" s="28">
        <v>45565</v>
      </c>
      <c r="AH5" s="29">
        <v>45657</v>
      </c>
      <c r="AI5" s="29">
        <v>45747</v>
      </c>
      <c r="AJ5" s="30">
        <v>45838</v>
      </c>
      <c r="AK5" s="31">
        <v>45930</v>
      </c>
      <c r="AL5" s="28">
        <v>45565</v>
      </c>
      <c r="AM5" s="29">
        <v>45657</v>
      </c>
      <c r="AN5" s="29">
        <v>45747</v>
      </c>
      <c r="AO5" s="30">
        <v>45838</v>
      </c>
      <c r="AP5" s="31">
        <v>45930</v>
      </c>
    </row>
    <row r="6" spans="1:42" ht="15.6" customHeight="1" thickBot="1" x14ac:dyDescent="0.3">
      <c r="A6" s="32" t="s">
        <v>35</v>
      </c>
      <c r="B6" s="33"/>
      <c r="C6" s="34" t="s">
        <v>52</v>
      </c>
      <c r="D6" s="35" t="s">
        <v>52</v>
      </c>
      <c r="E6" s="36" t="s">
        <v>52</v>
      </c>
      <c r="F6" s="36" t="s">
        <v>52</v>
      </c>
      <c r="G6" s="37" t="s">
        <v>52</v>
      </c>
      <c r="H6" s="34" t="s">
        <v>52</v>
      </c>
      <c r="I6" s="35" t="s">
        <v>52</v>
      </c>
      <c r="J6" s="36" t="s">
        <v>52</v>
      </c>
      <c r="K6" s="36" t="s">
        <v>52</v>
      </c>
      <c r="L6" s="37" t="s">
        <v>52</v>
      </c>
      <c r="M6" s="34" t="s">
        <v>52</v>
      </c>
      <c r="N6" s="35" t="s">
        <v>52</v>
      </c>
      <c r="O6" s="36" t="s">
        <v>52</v>
      </c>
      <c r="P6" s="36" t="s">
        <v>52</v>
      </c>
      <c r="Q6" s="37" t="s">
        <v>52</v>
      </c>
      <c r="R6" s="34" t="s">
        <v>52</v>
      </c>
      <c r="S6" s="35" t="s">
        <v>52</v>
      </c>
      <c r="T6" s="36" t="s">
        <v>52</v>
      </c>
      <c r="U6" s="36" t="s">
        <v>52</v>
      </c>
      <c r="V6" s="37" t="s">
        <v>52</v>
      </c>
      <c r="W6" s="34" t="s">
        <v>52</v>
      </c>
      <c r="X6" s="35" t="s">
        <v>52</v>
      </c>
      <c r="Y6" s="36" t="s">
        <v>52</v>
      </c>
      <c r="Z6" s="36" t="s">
        <v>52</v>
      </c>
      <c r="AA6" s="37" t="s">
        <v>52</v>
      </c>
      <c r="AB6" s="34" t="s">
        <v>52</v>
      </c>
      <c r="AC6" s="35" t="s">
        <v>52</v>
      </c>
      <c r="AD6" s="36" t="s">
        <v>52</v>
      </c>
      <c r="AE6" s="36" t="s">
        <v>52</v>
      </c>
      <c r="AF6" s="37" t="s">
        <v>52</v>
      </c>
      <c r="AG6" s="34" t="s">
        <v>52</v>
      </c>
      <c r="AH6" s="35" t="s">
        <v>52</v>
      </c>
      <c r="AI6" s="36" t="s">
        <v>52</v>
      </c>
      <c r="AJ6" s="36" t="s">
        <v>52</v>
      </c>
      <c r="AK6" s="37" t="s">
        <v>52</v>
      </c>
      <c r="AL6" s="34" t="s">
        <v>52</v>
      </c>
      <c r="AM6" s="35" t="s">
        <v>52</v>
      </c>
      <c r="AN6" s="36" t="s">
        <v>52</v>
      </c>
      <c r="AO6" s="36" t="s">
        <v>52</v>
      </c>
      <c r="AP6" s="37" t="s">
        <v>52</v>
      </c>
    </row>
    <row r="7" spans="1:42" ht="15.6" customHeight="1" thickTop="1" x14ac:dyDescent="0.25">
      <c r="A7" s="245" t="s">
        <v>129</v>
      </c>
      <c r="B7" s="56" t="s">
        <v>18</v>
      </c>
      <c r="C7" s="281">
        <v>0</v>
      </c>
      <c r="D7" s="282">
        <v>0</v>
      </c>
      <c r="E7" s="282">
        <v>0</v>
      </c>
      <c r="F7" s="282">
        <v>0</v>
      </c>
      <c r="G7" s="283">
        <v>0</v>
      </c>
      <c r="H7" s="281">
        <v>1.8479056005830863</v>
      </c>
      <c r="I7" s="282">
        <v>1.7196567927199282</v>
      </c>
      <c r="J7" s="282">
        <v>2.6729190283055546</v>
      </c>
      <c r="K7" s="282">
        <v>2.547663978111947</v>
      </c>
      <c r="L7" s="283">
        <v>2.5340351786908286</v>
      </c>
      <c r="M7" s="281">
        <v>1.7337044436831535</v>
      </c>
      <c r="N7" s="282">
        <v>1.5200960786224686</v>
      </c>
      <c r="O7" s="282">
        <v>1.8604952469270137</v>
      </c>
      <c r="P7" s="282">
        <v>1.7758407375644216</v>
      </c>
      <c r="Q7" s="283">
        <v>2.471824843415253</v>
      </c>
      <c r="R7" s="281">
        <v>0.50155393567378259</v>
      </c>
      <c r="S7" s="282">
        <v>5.6979750148558571E-2</v>
      </c>
      <c r="T7" s="282">
        <v>0.54288820447641972</v>
      </c>
      <c r="U7" s="282">
        <v>0.50709116434210266</v>
      </c>
      <c r="V7" s="283">
        <v>0.46124558219505207</v>
      </c>
      <c r="W7" s="281">
        <v>2.2352583793569361</v>
      </c>
      <c r="X7" s="282">
        <v>1.5770758287710271</v>
      </c>
      <c r="Y7" s="282">
        <v>2.4033834514034336</v>
      </c>
      <c r="Z7" s="282">
        <v>2.2829319019065246</v>
      </c>
      <c r="AA7" s="283">
        <v>2.9330704256103051</v>
      </c>
      <c r="AB7" s="281">
        <v>-0.30637676973184558</v>
      </c>
      <c r="AC7" s="282">
        <v>0.2157142548351218</v>
      </c>
      <c r="AD7" s="282">
        <v>0.44242696830789846</v>
      </c>
      <c r="AE7" s="282">
        <v>0.43081340643239319</v>
      </c>
      <c r="AF7" s="283">
        <v>-0.23171349426197071</v>
      </c>
      <c r="AG7" s="281">
        <v>-0.23417842994765001</v>
      </c>
      <c r="AH7" s="282">
        <v>0.17608978664068772</v>
      </c>
      <c r="AI7" s="282">
        <v>0.36907421439348692</v>
      </c>
      <c r="AJ7" s="282">
        <v>0.34565028187580799</v>
      </c>
      <c r="AK7" s="283">
        <v>-0.21693189416372147</v>
      </c>
      <c r="AL7" s="281">
        <v>3.5918878809963535E-2</v>
      </c>
      <c r="AM7" s="282">
        <v>7.0042131899015758E-2</v>
      </c>
      <c r="AN7" s="282">
        <v>0.36907421439348692</v>
      </c>
      <c r="AO7" s="282">
        <v>0.35684922311942469</v>
      </c>
      <c r="AP7" s="283">
        <v>0.15245968463609841</v>
      </c>
    </row>
    <row r="8" spans="1:42" ht="15.6" customHeight="1" x14ac:dyDescent="0.25">
      <c r="A8" s="245" t="s">
        <v>112</v>
      </c>
      <c r="B8" s="57" t="s">
        <v>18</v>
      </c>
      <c r="C8" s="284">
        <v>18.773699172853881</v>
      </c>
      <c r="D8" s="285">
        <v>19.045917651773191</v>
      </c>
      <c r="E8" s="285">
        <v>19.721665488263366</v>
      </c>
      <c r="F8" s="285">
        <v>21.594864872672268</v>
      </c>
      <c r="G8" s="286">
        <v>16.457558257639512</v>
      </c>
      <c r="H8" s="284">
        <v>18.773726895606195</v>
      </c>
      <c r="I8" s="285">
        <v>19.045987778000402</v>
      </c>
      <c r="J8" s="285">
        <v>19.721665488263366</v>
      </c>
      <c r="K8" s="285">
        <v>21.594864872672268</v>
      </c>
      <c r="L8" s="286">
        <v>16.457289163142494</v>
      </c>
      <c r="M8" s="284">
        <v>10.28843759608454</v>
      </c>
      <c r="N8" s="285">
        <v>7.3225305549989983</v>
      </c>
      <c r="O8" s="285">
        <v>10.54488672978734</v>
      </c>
      <c r="P8" s="285">
        <v>11.193936799644948</v>
      </c>
      <c r="Q8" s="286">
        <v>11.044614284696701</v>
      </c>
      <c r="R8" s="284">
        <v>3.8371867959050974</v>
      </c>
      <c r="S8" s="285">
        <v>4.1249674413945101</v>
      </c>
      <c r="T8" s="285">
        <v>4.4774698854905068</v>
      </c>
      <c r="U8" s="285">
        <v>5.7572172515487576</v>
      </c>
      <c r="V8" s="286">
        <v>3.7487765434020406</v>
      </c>
      <c r="W8" s="284">
        <v>14.125624391989637</v>
      </c>
      <c r="X8" s="285">
        <v>11.447497996393508</v>
      </c>
      <c r="Y8" s="285">
        <v>15.022356615277847</v>
      </c>
      <c r="Z8" s="285">
        <v>16.951154051193704</v>
      </c>
      <c r="AA8" s="286">
        <v>14.793390828098742</v>
      </c>
      <c r="AB8" s="284">
        <v>5.3980508384872454</v>
      </c>
      <c r="AC8" s="285">
        <v>8.5164270687237025</v>
      </c>
      <c r="AD8" s="285">
        <v>5.668415573708474</v>
      </c>
      <c r="AE8" s="285">
        <v>5.5165170212374832</v>
      </c>
      <c r="AF8" s="286">
        <v>3.147160393511129</v>
      </c>
      <c r="AG8" s="284">
        <v>4.2907713477794074</v>
      </c>
      <c r="AH8" s="285">
        <v>6.8401898417150875</v>
      </c>
      <c r="AI8" s="285">
        <v>4.5422933728511534</v>
      </c>
      <c r="AJ8" s="285">
        <v>4.4899957719366892</v>
      </c>
      <c r="AK8" s="286">
        <v>2.5452857018485737</v>
      </c>
      <c r="AL8" s="284">
        <v>3.1685669400941241</v>
      </c>
      <c r="AM8" s="285">
        <v>4.0878529298523505</v>
      </c>
      <c r="AN8" s="285">
        <v>4.5422933728511534</v>
      </c>
      <c r="AO8" s="285">
        <v>4.5162300608839958</v>
      </c>
      <c r="AP8" s="286">
        <v>3.8626843083652269</v>
      </c>
    </row>
    <row r="9" spans="1:42" ht="15.6" customHeight="1" x14ac:dyDescent="0.25">
      <c r="A9" s="251" t="s">
        <v>35</v>
      </c>
      <c r="B9" s="58" t="s">
        <v>63</v>
      </c>
      <c r="C9" s="287">
        <v>32.456917812339178</v>
      </c>
      <c r="D9" s="288">
        <v>19.708815151384211</v>
      </c>
      <c r="E9" s="288">
        <v>18.197257625215709</v>
      </c>
      <c r="F9" s="288">
        <v>17.971540379578176</v>
      </c>
      <c r="G9" s="289">
        <v>21.083666237681363</v>
      </c>
      <c r="H9" s="287">
        <v>32.456954571884964</v>
      </c>
      <c r="I9" s="288">
        <v>19.708908218854805</v>
      </c>
      <c r="J9" s="288">
        <v>18.197257625215709</v>
      </c>
      <c r="K9" s="288">
        <v>17.971540379578176</v>
      </c>
      <c r="L9" s="289">
        <v>21.083451157378843</v>
      </c>
      <c r="M9" s="287">
        <v>8.0456720647502689</v>
      </c>
      <c r="N9" s="288">
        <v>4.0379781756781457</v>
      </c>
      <c r="O9" s="288">
        <v>8.16832997207033</v>
      </c>
      <c r="P9" s="288">
        <v>8.5214041664772395</v>
      </c>
      <c r="Q9" s="289">
        <v>8.4211272323396145</v>
      </c>
      <c r="R9" s="287">
        <v>6.751274887883385</v>
      </c>
      <c r="S9" s="288">
        <v>4.3042874189398947</v>
      </c>
      <c r="T9" s="288">
        <v>4.0722636893499944</v>
      </c>
      <c r="U9" s="288">
        <v>4.9719460463229455</v>
      </c>
      <c r="V9" s="289">
        <v>5.0641679741903634</v>
      </c>
      <c r="W9" s="287">
        <v>14.796946952633654</v>
      </c>
      <c r="X9" s="288">
        <v>8.3422655946180413</v>
      </c>
      <c r="Y9" s="288">
        <v>12.240593661420323</v>
      </c>
      <c r="Z9" s="288">
        <v>13.493350212800184</v>
      </c>
      <c r="AA9" s="289">
        <v>13.48529520652998</v>
      </c>
      <c r="AB9" s="287">
        <v>18.92609437123409</v>
      </c>
      <c r="AC9" s="288">
        <v>12.318992914684257</v>
      </c>
      <c r="AD9" s="288">
        <v>6.850861231128774</v>
      </c>
      <c r="AE9" s="288">
        <v>5.1961727975376277</v>
      </c>
      <c r="AF9" s="289">
        <v>9.2828855580066811</v>
      </c>
      <c r="AG9" s="287">
        <v>15.086676776110412</v>
      </c>
      <c r="AH9" s="288">
        <v>9.9052968479873922</v>
      </c>
      <c r="AI9" s="288">
        <v>5.4898285011664489</v>
      </c>
      <c r="AJ9" s="288">
        <v>4.2387858423005342</v>
      </c>
      <c r="AK9" s="289">
        <v>7.5019147626745868</v>
      </c>
      <c r="AL9" s="287">
        <v>5.8129965979584757</v>
      </c>
      <c r="AM9" s="288">
        <v>6.8376545046812263</v>
      </c>
      <c r="AN9" s="288">
        <v>5.4898285011664489</v>
      </c>
      <c r="AO9" s="288">
        <v>4.8671738537060865</v>
      </c>
      <c r="AP9" s="289">
        <v>5.7379488067992677</v>
      </c>
    </row>
    <row r="10" spans="1:42" ht="15.6" customHeight="1" x14ac:dyDescent="0.25">
      <c r="A10" s="245" t="s">
        <v>113</v>
      </c>
      <c r="B10" s="57" t="s">
        <v>18</v>
      </c>
      <c r="C10" s="284">
        <v>13.236914382891628</v>
      </c>
      <c r="D10" s="285">
        <v>13.505915863829401</v>
      </c>
      <c r="E10" s="285">
        <v>13.540026601991194</v>
      </c>
      <c r="F10" s="285">
        <v>13.457094930806353</v>
      </c>
      <c r="G10" s="286">
        <v>13.407044960299398</v>
      </c>
      <c r="H10" s="284">
        <v>13.387299903180981</v>
      </c>
      <c r="I10" s="285">
        <v>13.344147196761631</v>
      </c>
      <c r="J10" s="285">
        <v>13.425998996244569</v>
      </c>
      <c r="K10" s="285">
        <v>13.4892350831513</v>
      </c>
      <c r="L10" s="286">
        <v>13.501912962120063</v>
      </c>
      <c r="M10" s="284">
        <v>6.9279388083735913</v>
      </c>
      <c r="N10" s="285">
        <v>6.8045776199095247</v>
      </c>
      <c r="O10" s="285">
        <v>6.834810534981866</v>
      </c>
      <c r="P10" s="285">
        <v>6.9662049584087029</v>
      </c>
      <c r="Q10" s="286">
        <v>7.1364866231730133</v>
      </c>
      <c r="R10" s="284">
        <v>2.4304558520324471</v>
      </c>
      <c r="S10" s="285">
        <v>2.5777055007464056</v>
      </c>
      <c r="T10" s="285">
        <v>2.6220341622968695</v>
      </c>
      <c r="U10" s="285">
        <v>2.6633464564464946</v>
      </c>
      <c r="V10" s="286">
        <v>2.6878243058716431</v>
      </c>
      <c r="W10" s="284">
        <v>9.358394660406038</v>
      </c>
      <c r="X10" s="285">
        <v>9.3822831206559307</v>
      </c>
      <c r="Y10" s="285">
        <v>9.4568446972787346</v>
      </c>
      <c r="Z10" s="285">
        <v>9.6295514148551966</v>
      </c>
      <c r="AA10" s="286">
        <v>9.8243109290446569</v>
      </c>
      <c r="AB10" s="284">
        <v>4.6227243768216271</v>
      </c>
      <c r="AC10" s="285">
        <v>4.8665116794256322</v>
      </c>
      <c r="AD10" s="285">
        <v>4.9154929403358869</v>
      </c>
      <c r="AE10" s="285">
        <v>4.8524306968185318</v>
      </c>
      <c r="AF10" s="286">
        <v>4.7397574975977346</v>
      </c>
      <c r="AG10" s="284">
        <v>3.6265005693760943</v>
      </c>
      <c r="AH10" s="285">
        <v>3.7982136608624071</v>
      </c>
      <c r="AI10" s="285">
        <v>3.8892271824881761</v>
      </c>
      <c r="AJ10" s="285">
        <v>3.831993690891224</v>
      </c>
      <c r="AK10" s="286">
        <v>3.7432597481414049</v>
      </c>
      <c r="AL10" s="284">
        <v>3.5805024900278912</v>
      </c>
      <c r="AM10" s="285">
        <v>3.6343571473941032</v>
      </c>
      <c r="AN10" s="285">
        <v>3.8892271824881761</v>
      </c>
      <c r="AO10" s="285">
        <v>3.8607905053280649</v>
      </c>
      <c r="AP10" s="286">
        <v>3.8220376891576242</v>
      </c>
    </row>
    <row r="11" spans="1:42" ht="15.6" customHeight="1" x14ac:dyDescent="0.25">
      <c r="A11" s="251" t="s">
        <v>35</v>
      </c>
      <c r="B11" s="58" t="s">
        <v>63</v>
      </c>
      <c r="C11" s="287">
        <v>12.286365181154933</v>
      </c>
      <c r="D11" s="288">
        <v>12.489989001010372</v>
      </c>
      <c r="E11" s="288">
        <v>12.477984400228133</v>
      </c>
      <c r="F11" s="288">
        <v>12.414097681783119</v>
      </c>
      <c r="G11" s="289">
        <v>12.280542492608687</v>
      </c>
      <c r="H11" s="287">
        <v>12.417423397842086</v>
      </c>
      <c r="I11" s="288">
        <v>12.344418652240085</v>
      </c>
      <c r="J11" s="288">
        <v>12.375695844612776</v>
      </c>
      <c r="K11" s="288">
        <v>12.432765214567009</v>
      </c>
      <c r="L11" s="289">
        <v>12.365178813553717</v>
      </c>
      <c r="M11" s="287">
        <v>6.1268878576805434</v>
      </c>
      <c r="N11" s="288">
        <v>5.9226105973986112</v>
      </c>
      <c r="O11" s="288">
        <v>5.961951658379455</v>
      </c>
      <c r="P11" s="288">
        <v>6.0666623360805492</v>
      </c>
      <c r="Q11" s="289">
        <v>6.3046709129511678</v>
      </c>
      <c r="R11" s="287">
        <v>2.3515393484330187</v>
      </c>
      <c r="S11" s="288">
        <v>2.1256298839990282</v>
      </c>
      <c r="T11" s="288">
        <v>2.4898938862068136</v>
      </c>
      <c r="U11" s="288">
        <v>2.5271340993057527</v>
      </c>
      <c r="V11" s="289">
        <v>2.5884510321381562</v>
      </c>
      <c r="W11" s="287">
        <v>8.4784272061135617</v>
      </c>
      <c r="X11" s="288">
        <v>8.0482404813976398</v>
      </c>
      <c r="Y11" s="288">
        <v>8.4518455445862681</v>
      </c>
      <c r="Z11" s="288">
        <v>8.5937964353863023</v>
      </c>
      <c r="AA11" s="289">
        <v>8.8931219450893249</v>
      </c>
      <c r="AB11" s="287">
        <v>4.7570059172725276</v>
      </c>
      <c r="AC11" s="288">
        <v>5.4451873025617417</v>
      </c>
      <c r="AD11" s="288">
        <v>5.1550305649495138</v>
      </c>
      <c r="AE11" s="288">
        <v>5.1255767122731521</v>
      </c>
      <c r="AF11" s="289">
        <v>4.863773306612166</v>
      </c>
      <c r="AG11" s="287">
        <v>3.7552875896087232</v>
      </c>
      <c r="AH11" s="288">
        <v>4.2973835833685046</v>
      </c>
      <c r="AI11" s="288">
        <v>4.0786800440199533</v>
      </c>
      <c r="AJ11" s="288">
        <v>4.0591595956315212</v>
      </c>
      <c r="AK11" s="289">
        <v>3.8449147105317114</v>
      </c>
      <c r="AL11" s="287">
        <v>3.7193558752234583</v>
      </c>
      <c r="AM11" s="288">
        <v>3.8619065567358888</v>
      </c>
      <c r="AN11" s="288">
        <v>4.0786800440199533</v>
      </c>
      <c r="AO11" s="288">
        <v>4.0689723958585713</v>
      </c>
      <c r="AP11" s="289">
        <v>3.9954492279911276</v>
      </c>
    </row>
    <row r="12" spans="1:42" ht="15.6" customHeight="1" x14ac:dyDescent="0.25">
      <c r="A12" s="245" t="s">
        <v>114</v>
      </c>
      <c r="B12" s="59" t="s">
        <v>18</v>
      </c>
      <c r="C12" s="281">
        <v>5.8151904288576297</v>
      </c>
      <c r="D12" s="282">
        <v>5.9528285535578869</v>
      </c>
      <c r="E12" s="282">
        <v>5.9708923466718069</v>
      </c>
      <c r="F12" s="282">
        <v>5.8356172462883888</v>
      </c>
      <c r="G12" s="283">
        <v>5.9832115051590504</v>
      </c>
      <c r="H12" s="281">
        <v>2.7804644519408015</v>
      </c>
      <c r="I12" s="282">
        <v>2.8450529557476583</v>
      </c>
      <c r="J12" s="282">
        <v>3.024365329376284</v>
      </c>
      <c r="K12" s="282">
        <v>3.02517137573169</v>
      </c>
      <c r="L12" s="283">
        <v>3.1730939829402436</v>
      </c>
      <c r="M12" s="281">
        <v>2.3784445729205208</v>
      </c>
      <c r="N12" s="282">
        <v>1.9228598359654991</v>
      </c>
      <c r="O12" s="282">
        <v>2.0462419775279259</v>
      </c>
      <c r="P12" s="282">
        <v>1.9744875814963756</v>
      </c>
      <c r="Q12" s="283">
        <v>2.3661389388076128</v>
      </c>
      <c r="R12" s="281">
        <v>0.57598255799675802</v>
      </c>
      <c r="S12" s="282">
        <v>0.53884647286221121</v>
      </c>
      <c r="T12" s="282">
        <v>0.63742759242838576</v>
      </c>
      <c r="U12" s="282">
        <v>0.61769255195122907</v>
      </c>
      <c r="V12" s="283">
        <v>0.65255021752485487</v>
      </c>
      <c r="W12" s="281">
        <v>2.9544271309172787</v>
      </c>
      <c r="X12" s="282">
        <v>2.46170630882771</v>
      </c>
      <c r="Y12" s="282">
        <v>2.6836695699563116</v>
      </c>
      <c r="Z12" s="282">
        <v>2.5921801334476049</v>
      </c>
      <c r="AA12" s="283">
        <v>3.0186891563324676</v>
      </c>
      <c r="AB12" s="281">
        <v>-0.16625628253269351</v>
      </c>
      <c r="AC12" s="282">
        <v>0.38917207660823111</v>
      </c>
      <c r="AD12" s="282">
        <v>0.34479452393265059</v>
      </c>
      <c r="AE12" s="282">
        <v>0.45467353913734482</v>
      </c>
      <c r="AF12" s="283">
        <v>0.17847117212708302</v>
      </c>
      <c r="AG12" s="281">
        <v>-0.13165892049122091</v>
      </c>
      <c r="AH12" s="282">
        <v>0.30733476361005246</v>
      </c>
      <c r="AI12" s="282">
        <v>0.27233779661335389</v>
      </c>
      <c r="AJ12" s="282">
        <v>0.35933136712664404</v>
      </c>
      <c r="AK12" s="283">
        <v>0.14129330422482425</v>
      </c>
      <c r="AL12" s="281">
        <v>0.16745798657552874</v>
      </c>
      <c r="AM12" s="282">
        <v>0.200737194185623</v>
      </c>
      <c r="AN12" s="282">
        <v>0.27233779661335389</v>
      </c>
      <c r="AO12" s="282">
        <v>0.31589887989892224</v>
      </c>
      <c r="AP12" s="283">
        <v>0.25804752765349837</v>
      </c>
    </row>
    <row r="13" spans="1:42" ht="15.6" customHeight="1" x14ac:dyDescent="0.25">
      <c r="A13" s="245" t="s">
        <v>115</v>
      </c>
      <c r="B13" s="59" t="s">
        <v>18</v>
      </c>
      <c r="C13" s="281">
        <v>14.284026380490658</v>
      </c>
      <c r="D13" s="282">
        <v>14.180368149476426</v>
      </c>
      <c r="E13" s="282">
        <v>14.222467514285418</v>
      </c>
      <c r="F13" s="282">
        <v>14.22454032595069</v>
      </c>
      <c r="G13" s="283">
        <v>14.27292581317308</v>
      </c>
      <c r="H13" s="281">
        <v>14.284026380490658</v>
      </c>
      <c r="I13" s="282">
        <v>14.180368149476426</v>
      </c>
      <c r="J13" s="282">
        <v>14.222467514285418</v>
      </c>
      <c r="K13" s="282">
        <v>14.22454032595069</v>
      </c>
      <c r="L13" s="283">
        <v>14.27292581317308</v>
      </c>
      <c r="M13" s="281">
        <v>8.9988679526133062</v>
      </c>
      <c r="N13" s="282">
        <v>8.0836897025841559</v>
      </c>
      <c r="O13" s="282">
        <v>8.6585473985501977</v>
      </c>
      <c r="P13" s="282">
        <v>8.9714009611366485</v>
      </c>
      <c r="Q13" s="283">
        <v>9.3974278275488476</v>
      </c>
      <c r="R13" s="281">
        <v>1.6124062992496107</v>
      </c>
      <c r="S13" s="282">
        <v>0.39275071753075319</v>
      </c>
      <c r="T13" s="282">
        <v>1.4797592997811817</v>
      </c>
      <c r="U13" s="282">
        <v>1.7073391140827414</v>
      </c>
      <c r="V13" s="283">
        <v>1.5849858076571353</v>
      </c>
      <c r="W13" s="281">
        <v>10.611274251862916</v>
      </c>
      <c r="X13" s="282">
        <v>8.4764404201149102</v>
      </c>
      <c r="Y13" s="282">
        <v>10.13830669833138</v>
      </c>
      <c r="Z13" s="282">
        <v>10.678740075219389</v>
      </c>
      <c r="AA13" s="283">
        <v>10.982413635205983</v>
      </c>
      <c r="AB13" s="281">
        <v>3.6868576740930892</v>
      </c>
      <c r="AC13" s="282">
        <v>5.8119272170262599</v>
      </c>
      <c r="AD13" s="282">
        <v>4.1881436215997594</v>
      </c>
      <c r="AE13" s="282">
        <v>3.7096831905557877</v>
      </c>
      <c r="AF13" s="283">
        <v>3.4303598692536186</v>
      </c>
      <c r="AG13" s="281">
        <v>2.9117368636150567</v>
      </c>
      <c r="AH13" s="282">
        <v>4.5916230571776602</v>
      </c>
      <c r="AI13" s="282">
        <v>3.3086337332904683</v>
      </c>
      <c r="AJ13" s="282">
        <v>2.9306727956539906</v>
      </c>
      <c r="AK13" s="283">
        <v>2.7099470442845965</v>
      </c>
      <c r="AL13" s="281">
        <v>3.2604404296638361</v>
      </c>
      <c r="AM13" s="282">
        <v>3.5915436228520159</v>
      </c>
      <c r="AN13" s="282">
        <v>3.3086337332904683</v>
      </c>
      <c r="AO13" s="282">
        <v>3.1203486133012746</v>
      </c>
      <c r="AP13" s="283">
        <v>2.9848338481528591</v>
      </c>
    </row>
    <row r="14" spans="1:42" ht="15.6" customHeight="1" x14ac:dyDescent="0.25">
      <c r="A14" s="245" t="s">
        <v>116</v>
      </c>
      <c r="B14" s="59" t="s">
        <v>18</v>
      </c>
      <c r="C14" s="281">
        <v>12.601668476719492</v>
      </c>
      <c r="D14" s="282">
        <v>12.679513995474046</v>
      </c>
      <c r="E14" s="282">
        <v>12.440890441673528</v>
      </c>
      <c r="F14" s="282">
        <v>12.256612215666884</v>
      </c>
      <c r="G14" s="283">
        <v>12.192452041626613</v>
      </c>
      <c r="H14" s="281">
        <v>12.69613939943139</v>
      </c>
      <c r="I14" s="282">
        <v>12.655392237348391</v>
      </c>
      <c r="J14" s="282">
        <v>12.431165458573446</v>
      </c>
      <c r="K14" s="282">
        <v>12.332009003171573</v>
      </c>
      <c r="L14" s="283">
        <v>12.260511138044885</v>
      </c>
      <c r="M14" s="281">
        <v>6.0002974481713851</v>
      </c>
      <c r="N14" s="282">
        <v>5.0676037435483758</v>
      </c>
      <c r="O14" s="282">
        <v>5.4161328969473059</v>
      </c>
      <c r="P14" s="282">
        <v>5.2948606895610952</v>
      </c>
      <c r="Q14" s="283">
        <v>5.7300887421462505</v>
      </c>
      <c r="R14" s="281">
        <v>2.9430767208760193</v>
      </c>
      <c r="S14" s="282">
        <v>0.32171386554921794</v>
      </c>
      <c r="T14" s="282">
        <v>4.844574289366772</v>
      </c>
      <c r="U14" s="282">
        <v>5.0959724448385231</v>
      </c>
      <c r="V14" s="283">
        <v>0.73760465861439661</v>
      </c>
      <c r="W14" s="281">
        <v>8.9433741690474058</v>
      </c>
      <c r="X14" s="282">
        <v>5.3893176090975938</v>
      </c>
      <c r="Y14" s="282">
        <v>10.260707186314077</v>
      </c>
      <c r="Z14" s="282">
        <v>10.390833134399617</v>
      </c>
      <c r="AA14" s="283">
        <v>6.4676934007606466</v>
      </c>
      <c r="AB14" s="281">
        <v>3.9767782904339284</v>
      </c>
      <c r="AC14" s="282">
        <v>7.5720404623039528</v>
      </c>
      <c r="AD14" s="282">
        <v>2.5070042634647178</v>
      </c>
      <c r="AE14" s="282">
        <v>2.3704429969648415</v>
      </c>
      <c r="AF14" s="283">
        <v>6.2722621585099105</v>
      </c>
      <c r="AG14" s="281">
        <v>3.1554408804465872</v>
      </c>
      <c r="AH14" s="282">
        <v>6.0274269886708405</v>
      </c>
      <c r="AI14" s="282">
        <v>1.920480024630377</v>
      </c>
      <c r="AJ14" s="282">
        <v>1.8796610169491541</v>
      </c>
      <c r="AK14" s="283">
        <v>4.9532780262186353</v>
      </c>
      <c r="AL14" s="281">
        <v>1.7612424496889822</v>
      </c>
      <c r="AM14" s="282">
        <v>2.784080250843791</v>
      </c>
      <c r="AN14" s="282">
        <v>1.920480024630377</v>
      </c>
      <c r="AO14" s="282">
        <v>1.9002631543388373</v>
      </c>
      <c r="AP14" s="283">
        <v>2.8973306702215265</v>
      </c>
    </row>
    <row r="15" spans="1:42" ht="15.6" customHeight="1" x14ac:dyDescent="0.25">
      <c r="A15" s="245" t="s">
        <v>126</v>
      </c>
      <c r="B15" s="59" t="s">
        <v>18</v>
      </c>
      <c r="C15" s="281">
        <v>0</v>
      </c>
      <c r="D15" s="282">
        <v>0</v>
      </c>
      <c r="E15" s="282">
        <v>0</v>
      </c>
      <c r="F15" s="282">
        <v>0</v>
      </c>
      <c r="G15" s="283">
        <v>0</v>
      </c>
      <c r="H15" s="281">
        <v>11.544900769542325</v>
      </c>
      <c r="I15" s="282">
        <v>10.684543154960021</v>
      </c>
      <c r="J15" s="282">
        <v>11.618277462609592</v>
      </c>
      <c r="K15" s="282">
        <v>11.964389288816264</v>
      </c>
      <c r="L15" s="283">
        <v>11.818719500292797</v>
      </c>
      <c r="M15" s="281">
        <v>6.6204050222762252</v>
      </c>
      <c r="N15" s="282">
        <v>17.84363815774017</v>
      </c>
      <c r="O15" s="282">
        <v>10.759087158329036</v>
      </c>
      <c r="P15" s="282">
        <v>10.881753988232811</v>
      </c>
      <c r="Q15" s="283">
        <v>10.551127269178217</v>
      </c>
      <c r="R15" s="281">
        <v>0.60830295666261647</v>
      </c>
      <c r="S15" s="282">
        <v>3.5603527265038255</v>
      </c>
      <c r="T15" s="282">
        <v>1.2044094894275399</v>
      </c>
      <c r="U15" s="282">
        <v>0.70283187838282124</v>
      </c>
      <c r="V15" s="283">
        <v>0.9850527034940465</v>
      </c>
      <c r="W15" s="281">
        <v>7.228707978938842</v>
      </c>
      <c r="X15" s="282">
        <v>21.403990884243996</v>
      </c>
      <c r="Y15" s="282">
        <v>11.963496647756575</v>
      </c>
      <c r="Z15" s="282">
        <v>11.584585866615633</v>
      </c>
      <c r="AA15" s="283">
        <v>11.536179972672262</v>
      </c>
      <c r="AB15" s="281">
        <v>6.3189631429728639</v>
      </c>
      <c r="AC15" s="282">
        <v>-8.9774298893422397</v>
      </c>
      <c r="AD15" s="282">
        <v>0.59127385250128928</v>
      </c>
      <c r="AE15" s="282">
        <v>1.3168259015540735</v>
      </c>
      <c r="AF15" s="283">
        <v>1.2717157915284014</v>
      </c>
      <c r="AG15" s="281">
        <v>4.9805184285135686</v>
      </c>
      <c r="AH15" s="282">
        <v>-7.0409895763992765</v>
      </c>
      <c r="AI15" s="282">
        <v>0.46286230015471891</v>
      </c>
      <c r="AJ15" s="282">
        <v>1.0360866983664316</v>
      </c>
      <c r="AK15" s="283">
        <v>0.99753074370486039</v>
      </c>
      <c r="AL15" s="281">
        <v>4.8657583854204276</v>
      </c>
      <c r="AM15" s="282">
        <v>1.8345920125043862</v>
      </c>
      <c r="AN15" s="282">
        <v>0.46286230015471891</v>
      </c>
      <c r="AO15" s="282">
        <v>0.75660003972973722</v>
      </c>
      <c r="AP15" s="283">
        <v>0.83852992082733857</v>
      </c>
    </row>
    <row r="16" spans="1:42" ht="15.6" customHeight="1" x14ac:dyDescent="0.25">
      <c r="A16" s="245" t="s">
        <v>124</v>
      </c>
      <c r="B16" s="59" t="s">
        <v>18</v>
      </c>
      <c r="C16" s="281">
        <v>3.6189487691284099</v>
      </c>
      <c r="D16" s="282">
        <v>9.4379854163133796</v>
      </c>
      <c r="E16" s="282">
        <v>7.9857494910532516</v>
      </c>
      <c r="F16" s="282">
        <v>8.4735730184479578</v>
      </c>
      <c r="G16" s="283">
        <v>12.494767620806401</v>
      </c>
      <c r="H16" s="281">
        <v>9.7703225543284287</v>
      </c>
      <c r="I16" s="282">
        <v>10.618711611651664</v>
      </c>
      <c r="J16" s="282">
        <v>12.389018821200811</v>
      </c>
      <c r="K16" s="282">
        <v>14.918597699392707</v>
      </c>
      <c r="L16" s="283">
        <v>16.04319318206274</v>
      </c>
      <c r="M16" s="281">
        <v>8.1030399445243262</v>
      </c>
      <c r="N16" s="282">
        <v>11.091263527774249</v>
      </c>
      <c r="O16" s="282">
        <v>7.8677678615015241</v>
      </c>
      <c r="P16" s="282">
        <v>9.1142437169327035</v>
      </c>
      <c r="Q16" s="283">
        <v>17.659153353372023</v>
      </c>
      <c r="R16" s="281">
        <v>4.8517738958403447</v>
      </c>
      <c r="S16" s="282">
        <v>5.0902148704538428</v>
      </c>
      <c r="T16" s="282">
        <v>4.9724028207392683</v>
      </c>
      <c r="U16" s="282">
        <v>5.9588470891788745</v>
      </c>
      <c r="V16" s="283">
        <v>6.5350330351442283</v>
      </c>
      <c r="W16" s="281">
        <v>12.954813840364672</v>
      </c>
      <c r="X16" s="282">
        <v>16.181478398228091</v>
      </c>
      <c r="Y16" s="282">
        <v>12.840170682240792</v>
      </c>
      <c r="Z16" s="282">
        <v>15.073090806111578</v>
      </c>
      <c r="AA16" s="283">
        <v>24.19418638851625</v>
      </c>
      <c r="AB16" s="281">
        <v>-3.0272095940282071</v>
      </c>
      <c r="AC16" s="282">
        <v>-5.4504239192476973</v>
      </c>
      <c r="AD16" s="282">
        <v>-0.35391490740288734</v>
      </c>
      <c r="AE16" s="282">
        <v>-8.2660936874896049E-2</v>
      </c>
      <c r="AF16" s="283">
        <v>-8.2326664131939715</v>
      </c>
      <c r="AG16" s="281">
        <v>-2.4073199335107738</v>
      </c>
      <c r="AH16" s="282">
        <v>-4.3966314016926429</v>
      </c>
      <c r="AI16" s="282">
        <v>-0.28423962970030753</v>
      </c>
      <c r="AJ16" s="282">
        <v>-6.1084315144540893E-2</v>
      </c>
      <c r="AK16" s="283">
        <v>-7.5004172734468222</v>
      </c>
      <c r="AL16" s="281">
        <v>-1.9451573079382445</v>
      </c>
      <c r="AM16" s="282">
        <v>-2.6408635874894117</v>
      </c>
      <c r="AN16" s="282">
        <v>-0.28423962970030753</v>
      </c>
      <c r="AO16" s="282">
        <v>-0.17337659727463967</v>
      </c>
      <c r="AP16" s="283">
        <v>-2.505658105358664</v>
      </c>
    </row>
    <row r="17" spans="1:44" ht="15.6" customHeight="1" x14ac:dyDescent="0.25">
      <c r="A17" s="245" t="s">
        <v>117</v>
      </c>
      <c r="B17" s="57" t="s">
        <v>18</v>
      </c>
      <c r="C17" s="281">
        <v>7.1306915856920909</v>
      </c>
      <c r="D17" s="282">
        <v>7.9712501698121754</v>
      </c>
      <c r="E17" s="282">
        <v>8.5176572078851738</v>
      </c>
      <c r="F17" s="282">
        <v>9.0805644882389682</v>
      </c>
      <c r="G17" s="283">
        <v>8.6702503867028859</v>
      </c>
      <c r="H17" s="281">
        <v>7.1374162292354226</v>
      </c>
      <c r="I17" s="282">
        <v>7.9786665593286008</v>
      </c>
      <c r="J17" s="282">
        <v>8.5058000807606184</v>
      </c>
      <c r="K17" s="282">
        <v>9.0849984256683172</v>
      </c>
      <c r="L17" s="283">
        <v>8.6796241739862374</v>
      </c>
      <c r="M17" s="281">
        <v>4.0711534395425586</v>
      </c>
      <c r="N17" s="282">
        <v>4.4588903591967757</v>
      </c>
      <c r="O17" s="282">
        <v>3.911782790646452</v>
      </c>
      <c r="P17" s="282">
        <v>4.7840842809433601</v>
      </c>
      <c r="Q17" s="283">
        <v>5.3081653066020982</v>
      </c>
      <c r="R17" s="281">
        <v>1.3704023754584984</v>
      </c>
      <c r="S17" s="282">
        <v>2.6077062022953577</v>
      </c>
      <c r="T17" s="282">
        <v>1.427815608824933</v>
      </c>
      <c r="U17" s="282">
        <v>1.4962138613452536</v>
      </c>
      <c r="V17" s="283">
        <v>1.6392522833234038</v>
      </c>
      <c r="W17" s="281">
        <v>5.441555815001057</v>
      </c>
      <c r="X17" s="282">
        <v>7.0665965614921333</v>
      </c>
      <c r="Y17" s="282">
        <v>5.3395983994713854</v>
      </c>
      <c r="Z17" s="282">
        <v>6.2802981422886139</v>
      </c>
      <c r="AA17" s="283">
        <v>6.9474175899255011</v>
      </c>
      <c r="AB17" s="281">
        <v>1.9514796054385497</v>
      </c>
      <c r="AC17" s="282">
        <v>1.1080357637019558</v>
      </c>
      <c r="AD17" s="282">
        <v>3.3892753569986418</v>
      </c>
      <c r="AE17" s="282">
        <v>3.0853958798965588</v>
      </c>
      <c r="AF17" s="283">
        <v>2.0476913701033577</v>
      </c>
      <c r="AG17" s="281">
        <v>1.5368499434633522</v>
      </c>
      <c r="AH17" s="282">
        <v>0.64724853961529372</v>
      </c>
      <c r="AI17" s="282">
        <v>2.869443118828237</v>
      </c>
      <c r="AJ17" s="282">
        <v>2.4655685918248311</v>
      </c>
      <c r="AK17" s="283">
        <v>1.5880314500128447</v>
      </c>
      <c r="AL17" s="281">
        <v>2.0081193644098145</v>
      </c>
      <c r="AM17" s="282">
        <v>1.6917626362932447</v>
      </c>
      <c r="AN17" s="282">
        <v>2.869443118828237</v>
      </c>
      <c r="AO17" s="282">
        <v>2.6793745339004666</v>
      </c>
      <c r="AP17" s="283">
        <v>2.3435810385827538</v>
      </c>
    </row>
    <row r="18" spans="1:44" ht="15.6" customHeight="1" x14ac:dyDescent="0.25">
      <c r="A18" s="245" t="s">
        <v>118</v>
      </c>
      <c r="B18" s="57" t="s">
        <v>18</v>
      </c>
      <c r="C18" s="284">
        <v>10.319496408515082</v>
      </c>
      <c r="D18" s="285">
        <v>10.469872537659327</v>
      </c>
      <c r="E18" s="285">
        <v>10.687489179987304</v>
      </c>
      <c r="F18" s="285">
        <v>10.688738023864104</v>
      </c>
      <c r="G18" s="286">
        <v>10.557315881429714</v>
      </c>
      <c r="H18" s="284">
        <v>10.319496408515082</v>
      </c>
      <c r="I18" s="285">
        <v>10.469872537659327</v>
      </c>
      <c r="J18" s="285">
        <v>10.687489179987304</v>
      </c>
      <c r="K18" s="285">
        <v>10.688738023864104</v>
      </c>
      <c r="L18" s="286">
        <v>10.557315881429714</v>
      </c>
      <c r="M18" s="284">
        <v>4.7557536894345036</v>
      </c>
      <c r="N18" s="285">
        <v>5.1447883904430833</v>
      </c>
      <c r="O18" s="285">
        <v>3.8923480870217553</v>
      </c>
      <c r="P18" s="285">
        <v>5.5057896902368775</v>
      </c>
      <c r="Q18" s="286">
        <v>5.7003316651366642</v>
      </c>
      <c r="R18" s="284">
        <v>3.2905968394932743</v>
      </c>
      <c r="S18" s="285">
        <v>2.2587595872648016</v>
      </c>
      <c r="T18" s="285">
        <v>3.4376478735068381</v>
      </c>
      <c r="U18" s="285">
        <v>3.2980367953917593</v>
      </c>
      <c r="V18" s="286">
        <v>3.3730344398708874</v>
      </c>
      <c r="W18" s="284">
        <v>8.0463505289277784</v>
      </c>
      <c r="X18" s="285">
        <v>7.403547977707885</v>
      </c>
      <c r="Y18" s="285">
        <v>7.3299959605285938</v>
      </c>
      <c r="Z18" s="285">
        <v>8.8038264856286368</v>
      </c>
      <c r="AA18" s="286">
        <v>9.0733661050075511</v>
      </c>
      <c r="AB18" s="284">
        <v>2.8473817421966814</v>
      </c>
      <c r="AC18" s="285">
        <v>3.6591072118302708</v>
      </c>
      <c r="AD18" s="285">
        <v>3.8843557043106931</v>
      </c>
      <c r="AE18" s="285">
        <v>2.5140039969435137</v>
      </c>
      <c r="AF18" s="286">
        <v>2.1104859486511298</v>
      </c>
      <c r="AG18" s="284">
        <v>2.2546831657307029</v>
      </c>
      <c r="AH18" s="285">
        <v>2.9355790983832697</v>
      </c>
      <c r="AI18" s="285">
        <v>3.0567689999422933</v>
      </c>
      <c r="AJ18" s="285">
        <v>1.9933139364015753</v>
      </c>
      <c r="AK18" s="286">
        <v>1.6716367082235186</v>
      </c>
      <c r="AL18" s="284">
        <v>2.6828540340236233</v>
      </c>
      <c r="AM18" s="285">
        <v>2.743652371296871</v>
      </c>
      <c r="AN18" s="285">
        <v>3.0567689999422933</v>
      </c>
      <c r="AO18" s="285">
        <v>2.5299341913691689</v>
      </c>
      <c r="AP18" s="286">
        <v>2.2470352259084652</v>
      </c>
    </row>
    <row r="19" spans="1:44" ht="15.6" customHeight="1" x14ac:dyDescent="0.25">
      <c r="A19" s="245" t="s">
        <v>119</v>
      </c>
      <c r="B19" s="59" t="s">
        <v>18</v>
      </c>
      <c r="C19" s="281">
        <v>0</v>
      </c>
      <c r="D19" s="282">
        <v>0</v>
      </c>
      <c r="E19" s="282">
        <v>0</v>
      </c>
      <c r="F19" s="282">
        <v>0</v>
      </c>
      <c r="G19" s="283">
        <v>0</v>
      </c>
      <c r="H19" s="281">
        <v>0.84408350443356428</v>
      </c>
      <c r="I19" s="282">
        <v>0.97466024179008415</v>
      </c>
      <c r="J19" s="282">
        <v>0.81493997416012554</v>
      </c>
      <c r="K19" s="282">
        <v>0.91911680047740518</v>
      </c>
      <c r="L19" s="283">
        <v>0.75475735684843959</v>
      </c>
      <c r="M19" s="281">
        <v>0.87645388190699669</v>
      </c>
      <c r="N19" s="282">
        <v>0.79167773313715817</v>
      </c>
      <c r="O19" s="282">
        <v>0.78883604253834327</v>
      </c>
      <c r="P19" s="282">
        <v>0.77582066171856123</v>
      </c>
      <c r="Q19" s="283">
        <v>1.0069712332505134</v>
      </c>
      <c r="R19" s="281">
        <v>2.9963222851469958E-2</v>
      </c>
      <c r="S19" s="282">
        <v>5.3464753818459297E-2</v>
      </c>
      <c r="T19" s="282">
        <v>7.4677866041312366E-2</v>
      </c>
      <c r="U19" s="282">
        <v>5.9907535185116115E-2</v>
      </c>
      <c r="V19" s="283">
        <v>9.0307199586379238E-3</v>
      </c>
      <c r="W19" s="281">
        <v>0.9064171047584666</v>
      </c>
      <c r="X19" s="282">
        <v>0.84514248695561744</v>
      </c>
      <c r="Y19" s="282">
        <v>0.86351390857965571</v>
      </c>
      <c r="Z19" s="282">
        <v>0.83572819690367739</v>
      </c>
      <c r="AA19" s="283">
        <v>1.0160019532091513</v>
      </c>
      <c r="AB19" s="281">
        <v>-5.2496277159811373E-2</v>
      </c>
      <c r="AC19" s="282">
        <v>0.13780601425782979</v>
      </c>
      <c r="AD19" s="282">
        <v>-3.9970073527331486E-2</v>
      </c>
      <c r="AE19" s="282">
        <v>9.2192382598712111E-2</v>
      </c>
      <c r="AF19" s="283">
        <v>-0.25352798402964283</v>
      </c>
      <c r="AG19" s="281">
        <v>-4.1591457773967194E-2</v>
      </c>
      <c r="AH19" s="282">
        <v>0.10883926425888374</v>
      </c>
      <c r="AI19" s="282">
        <v>-3.1553253089311034E-2</v>
      </c>
      <c r="AJ19" s="282">
        <v>7.2812393074382128E-2</v>
      </c>
      <c r="AK19" s="283">
        <v>-0.20040500366226716</v>
      </c>
      <c r="AL19" s="281">
        <v>6.9065186050377037E-2</v>
      </c>
      <c r="AM19" s="282">
        <v>7.9536239304603129E-2</v>
      </c>
      <c r="AN19" s="282">
        <v>-3.1553253089311034E-2</v>
      </c>
      <c r="AO19" s="282">
        <v>1.9814940302164671E-2</v>
      </c>
      <c r="AP19" s="283">
        <v>-5.8852349933279736E-2</v>
      </c>
    </row>
    <row r="20" spans="1:44" ht="15.6" customHeight="1" x14ac:dyDescent="0.25">
      <c r="A20" s="245" t="s">
        <v>120</v>
      </c>
      <c r="B20" s="59" t="s">
        <v>18</v>
      </c>
      <c r="C20" s="281">
        <v>9.4327384859897041</v>
      </c>
      <c r="D20" s="282">
        <v>8.982340757966643</v>
      </c>
      <c r="E20" s="282">
        <v>9.5263831268403276</v>
      </c>
      <c r="F20" s="282">
        <v>9.4886602848025916</v>
      </c>
      <c r="G20" s="283">
        <v>9.502774154612883</v>
      </c>
      <c r="H20" s="281">
        <v>9.4005372628960373</v>
      </c>
      <c r="I20" s="282">
        <v>9.1322717197776235</v>
      </c>
      <c r="J20" s="282">
        <v>9.5158185871927294</v>
      </c>
      <c r="K20" s="282">
        <v>9.4330142401295429</v>
      </c>
      <c r="L20" s="283">
        <v>9.5127221757159273</v>
      </c>
      <c r="M20" s="281">
        <v>4.6276560826451991</v>
      </c>
      <c r="N20" s="282">
        <v>4.3675738526943064</v>
      </c>
      <c r="O20" s="282">
        <v>3.0048730467831306</v>
      </c>
      <c r="P20" s="282">
        <v>5.4394627803972</v>
      </c>
      <c r="Q20" s="283">
        <v>4.2061634901785192</v>
      </c>
      <c r="R20" s="281">
        <v>3.8668071727187923</v>
      </c>
      <c r="S20" s="282">
        <v>2.7057428872497367</v>
      </c>
      <c r="T20" s="282">
        <v>4.550061618641756</v>
      </c>
      <c r="U20" s="282">
        <v>3.8121350669143212</v>
      </c>
      <c r="V20" s="283">
        <v>3.9217493721650087</v>
      </c>
      <c r="W20" s="281">
        <v>8.4944632553639909</v>
      </c>
      <c r="X20" s="282">
        <v>7.0733167399440431</v>
      </c>
      <c r="Y20" s="282">
        <v>7.5549346654248861</v>
      </c>
      <c r="Z20" s="282">
        <v>9.2515978473115208</v>
      </c>
      <c r="AA20" s="283">
        <v>8.1279128623435284</v>
      </c>
      <c r="AB20" s="281">
        <v>1.1745586152092042</v>
      </c>
      <c r="AC20" s="282">
        <v>2.3109171178372878</v>
      </c>
      <c r="AD20" s="282">
        <v>2.2248845238431216</v>
      </c>
      <c r="AE20" s="282">
        <v>0.49892841834547791</v>
      </c>
      <c r="AF20" s="283">
        <v>1.7224579983257733</v>
      </c>
      <c r="AG20" s="281">
        <v>0.92604429395708809</v>
      </c>
      <c r="AH20" s="282">
        <v>1.831982849460412</v>
      </c>
      <c r="AI20" s="282">
        <v>1.7418320021825229</v>
      </c>
      <c r="AJ20" s="282">
        <v>0.38655045958946516</v>
      </c>
      <c r="AK20" s="283">
        <v>1.3602702123931707</v>
      </c>
      <c r="AL20" s="281">
        <v>1.1836638723611552</v>
      </c>
      <c r="AM20" s="282">
        <v>1.3370771542375395</v>
      </c>
      <c r="AN20" s="282">
        <v>1.7418320021825229</v>
      </c>
      <c r="AO20" s="282">
        <v>1.0684055583953351</v>
      </c>
      <c r="AP20" s="283">
        <v>1.163891878809495</v>
      </c>
    </row>
    <row r="21" spans="1:44" ht="15.6" customHeight="1" x14ac:dyDescent="0.25">
      <c r="A21" s="245" t="s">
        <v>127</v>
      </c>
      <c r="B21" s="59" t="s">
        <v>18</v>
      </c>
      <c r="C21" s="281">
        <v>9.9148717608854131</v>
      </c>
      <c r="D21" s="282">
        <v>9.0752123142250536</v>
      </c>
      <c r="E21" s="282">
        <v>8.4685367047778133</v>
      </c>
      <c r="F21" s="282">
        <v>9.9072539203660117</v>
      </c>
      <c r="G21" s="283">
        <v>8.73005036175344</v>
      </c>
      <c r="H21" s="281">
        <v>9.9148717608854131</v>
      </c>
      <c r="I21" s="282">
        <v>9.0752123142250536</v>
      </c>
      <c r="J21" s="282">
        <v>8.4685367047778133</v>
      </c>
      <c r="K21" s="282">
        <v>9.9072539203660117</v>
      </c>
      <c r="L21" s="283">
        <v>8.73005036175344</v>
      </c>
      <c r="M21" s="281">
        <v>4.6470110676651863</v>
      </c>
      <c r="N21" s="282">
        <v>4.9728591648973817</v>
      </c>
      <c r="O21" s="282">
        <v>4.1365953402643783</v>
      </c>
      <c r="P21" s="282">
        <v>4.2126777840400491</v>
      </c>
      <c r="Q21" s="283">
        <v>4.4231983260036882</v>
      </c>
      <c r="R21" s="281">
        <v>3.2155875140831069</v>
      </c>
      <c r="S21" s="282">
        <v>5.8544585987261151</v>
      </c>
      <c r="T21" s="282">
        <v>3.0249258416611466</v>
      </c>
      <c r="U21" s="282">
        <v>4.9539336272917147</v>
      </c>
      <c r="V21" s="283">
        <v>4.7797914597815296</v>
      </c>
      <c r="W21" s="281">
        <v>7.8625985817482933</v>
      </c>
      <c r="X21" s="282">
        <v>10.827317763623496</v>
      </c>
      <c r="Y21" s="282">
        <v>7.1615211819255249</v>
      </c>
      <c r="Z21" s="282">
        <v>9.1666114113317647</v>
      </c>
      <c r="AA21" s="283">
        <v>9.202989785785217</v>
      </c>
      <c r="AB21" s="281">
        <v>2.244184505268739</v>
      </c>
      <c r="AC21" s="282">
        <v>-1.5508315640481245</v>
      </c>
      <c r="AD21" s="282">
        <v>1.4489819428044812</v>
      </c>
      <c r="AE21" s="282">
        <v>0.90050724397440574</v>
      </c>
      <c r="AF21" s="283">
        <v>-0.29865938430983119</v>
      </c>
      <c r="AG21" s="281">
        <v>1.7942706607462391</v>
      </c>
      <c r="AH21" s="282">
        <v>-1.2872418612880396</v>
      </c>
      <c r="AI21" s="282">
        <v>1.1279411341185956</v>
      </c>
      <c r="AJ21" s="282">
        <v>0.73092862115837287</v>
      </c>
      <c r="AK21" s="283">
        <v>-0.20398283444460208</v>
      </c>
      <c r="AL21" s="281">
        <v>1.4478431457322281</v>
      </c>
      <c r="AM21" s="282">
        <v>0.80788502140272733</v>
      </c>
      <c r="AN21" s="282">
        <v>1.1279411341185956</v>
      </c>
      <c r="AO21" s="282">
        <v>0.94338532194926483</v>
      </c>
      <c r="AP21" s="283">
        <v>0.59582948368105537</v>
      </c>
    </row>
    <row r="22" spans="1:44" ht="15.6" customHeight="1" x14ac:dyDescent="0.25">
      <c r="A22" s="245" t="s">
        <v>121</v>
      </c>
      <c r="B22" s="59" t="s">
        <v>18</v>
      </c>
      <c r="C22" s="281">
        <v>10.273100616016427</v>
      </c>
      <c r="D22" s="282">
        <v>10.456289978678038</v>
      </c>
      <c r="E22" s="282">
        <v>10.565317919075145</v>
      </c>
      <c r="F22" s="282">
        <v>41.66350710900474</v>
      </c>
      <c r="G22" s="283">
        <v>5.1719844357976656</v>
      </c>
      <c r="H22" s="281">
        <v>10.273100616016427</v>
      </c>
      <c r="I22" s="282">
        <v>10.456289978678038</v>
      </c>
      <c r="J22" s="282">
        <v>10.565317919075145</v>
      </c>
      <c r="K22" s="282">
        <v>41.66350710900474</v>
      </c>
      <c r="L22" s="283">
        <v>5.1719844357976656</v>
      </c>
      <c r="M22" s="281">
        <v>8.7371663244353179</v>
      </c>
      <c r="N22" s="282">
        <v>5.6684434968017055</v>
      </c>
      <c r="O22" s="282">
        <v>9.5398843930635842</v>
      </c>
      <c r="P22" s="282">
        <v>4.1658767772511851</v>
      </c>
      <c r="Q22" s="283">
        <v>6.5883268482490269</v>
      </c>
      <c r="R22" s="281">
        <v>7.1673511293634498</v>
      </c>
      <c r="S22" s="282">
        <v>6.4722814498933898</v>
      </c>
      <c r="T22" s="282">
        <v>6.6624277456647398</v>
      </c>
      <c r="U22" s="282">
        <v>17.014218009478672</v>
      </c>
      <c r="V22" s="283">
        <v>8.4933852140077821</v>
      </c>
      <c r="W22" s="281">
        <v>15.904517453798768</v>
      </c>
      <c r="X22" s="282">
        <v>12.140724946695096</v>
      </c>
      <c r="Y22" s="282">
        <v>16.202312138728324</v>
      </c>
      <c r="Z22" s="282">
        <v>21.180094786729857</v>
      </c>
      <c r="AA22" s="283">
        <v>15.081712062256809</v>
      </c>
      <c r="AB22" s="281">
        <v>3.8542094455852154</v>
      </c>
      <c r="AC22" s="282">
        <v>7.4882729211087424</v>
      </c>
      <c r="AD22" s="282">
        <v>3.484393063583815</v>
      </c>
      <c r="AE22" s="282">
        <v>57.919431279620852</v>
      </c>
      <c r="AF22" s="283">
        <v>-3.7447470817120623</v>
      </c>
      <c r="AG22" s="281">
        <v>3.0451745379876796</v>
      </c>
      <c r="AH22" s="282">
        <v>6.1385927505330491</v>
      </c>
      <c r="AI22" s="282">
        <v>2.7549132947976878</v>
      </c>
      <c r="AJ22" s="282">
        <v>45.786729857819907</v>
      </c>
      <c r="AK22" s="283">
        <v>-2.9361867704280153</v>
      </c>
      <c r="AL22" s="281">
        <v>3.6844532279314888</v>
      </c>
      <c r="AM22" s="282">
        <v>4.2637141419224962</v>
      </c>
      <c r="AN22" s="282">
        <v>2.7549132947976878</v>
      </c>
      <c r="AO22" s="282">
        <v>11.193308550185874</v>
      </c>
      <c r="AP22" s="283">
        <v>3.5031766200762391</v>
      </c>
    </row>
    <row r="23" spans="1:44" ht="15.6" customHeight="1" thickBot="1" x14ac:dyDescent="0.3">
      <c r="A23" s="262" t="s">
        <v>122</v>
      </c>
      <c r="B23" s="60" t="s">
        <v>18</v>
      </c>
      <c r="C23" s="290">
        <v>8.2007854416726591</v>
      </c>
      <c r="D23" s="291">
        <v>8.3506718682271348</v>
      </c>
      <c r="E23" s="291">
        <v>8.9962912005742659</v>
      </c>
      <c r="F23" s="291">
        <v>8.530163829103758</v>
      </c>
      <c r="G23" s="292">
        <v>7.2970014594666317</v>
      </c>
      <c r="H23" s="290">
        <v>8.4025665136346035</v>
      </c>
      <c r="I23" s="291">
        <v>8.4918725617685311</v>
      </c>
      <c r="J23" s="291">
        <v>8.7284799904289052</v>
      </c>
      <c r="K23" s="291">
        <v>8.646771602955349</v>
      </c>
      <c r="L23" s="292">
        <v>8.1978904073238681</v>
      </c>
      <c r="M23" s="290">
        <v>2.0538746612091376</v>
      </c>
      <c r="N23" s="291">
        <v>2.2151061985262244</v>
      </c>
      <c r="O23" s="291">
        <v>1.2527367350601184</v>
      </c>
      <c r="P23" s="291">
        <v>2.3116607773851592</v>
      </c>
      <c r="Q23" s="292">
        <v>1.8328247313254611</v>
      </c>
      <c r="R23" s="290">
        <v>4.521267769235024</v>
      </c>
      <c r="S23" s="291">
        <v>4.3442241005635021</v>
      </c>
      <c r="T23" s="291">
        <v>4.0820721421307651</v>
      </c>
      <c r="U23" s="291">
        <v>5.2725345326052038</v>
      </c>
      <c r="V23" s="292">
        <v>5.6436911237893064</v>
      </c>
      <c r="W23" s="290">
        <v>6.5751424304441617</v>
      </c>
      <c r="X23" s="291">
        <v>6.5593302990897273</v>
      </c>
      <c r="Y23" s="291">
        <v>5.3348088771908833</v>
      </c>
      <c r="Z23" s="291">
        <v>7.5841953099903634</v>
      </c>
      <c r="AA23" s="292">
        <v>7.4765158551147675</v>
      </c>
      <c r="AB23" s="290">
        <v>3.0834116931246198</v>
      </c>
      <c r="AC23" s="291">
        <v>3.0383073255309925</v>
      </c>
      <c r="AD23" s="291">
        <v>4.5223425255727703</v>
      </c>
      <c r="AE23" s="291">
        <v>2.2706071313845166</v>
      </c>
      <c r="AF23" s="292">
        <v>1.9532307284065278</v>
      </c>
      <c r="AG23" s="290">
        <v>3.1513911167653079</v>
      </c>
      <c r="AH23" s="291">
        <v>2.4315127871694844</v>
      </c>
      <c r="AI23" s="291">
        <v>3.5225818029550755</v>
      </c>
      <c r="AJ23" s="291">
        <v>1.846900096370061</v>
      </c>
      <c r="AK23" s="292">
        <v>1.5220910176462783</v>
      </c>
      <c r="AL23" s="290">
        <v>2.6612954690491386</v>
      </c>
      <c r="AM23" s="291">
        <v>2.6046508521664795</v>
      </c>
      <c r="AN23" s="291">
        <v>3.5225818029550755</v>
      </c>
      <c r="AO23" s="291">
        <v>2.7146397373149123</v>
      </c>
      <c r="AP23" s="292">
        <v>2.335036742968156</v>
      </c>
    </row>
    <row r="24" spans="1:44" ht="15.6" customHeight="1" thickTop="1" x14ac:dyDescent="0.25">
      <c r="A24" s="306" t="s">
        <v>64</v>
      </c>
      <c r="B24" s="307" t="s">
        <v>35</v>
      </c>
      <c r="C24" s="293">
        <v>13.226673791405831</v>
      </c>
      <c r="D24" s="294">
        <v>12.209239146210505</v>
      </c>
      <c r="E24" s="294">
        <v>12.057373361957616</v>
      </c>
      <c r="F24" s="294">
        <v>12.127145215434908</v>
      </c>
      <c r="G24" s="295">
        <v>12.463825792341682</v>
      </c>
      <c r="H24" s="296">
        <v>4.4188363883599484</v>
      </c>
      <c r="I24" s="294">
        <v>4.1355551486997602</v>
      </c>
      <c r="J24" s="294">
        <v>5.7761281321403253</v>
      </c>
      <c r="K24" s="294">
        <v>5.768517232318441</v>
      </c>
      <c r="L24" s="295">
        <v>5.7630787454508852</v>
      </c>
      <c r="M24" s="296">
        <v>2.9141415996994526</v>
      </c>
      <c r="N24" s="294">
        <v>2.7775675045755714</v>
      </c>
      <c r="O24" s="294">
        <v>3.4485412159665061</v>
      </c>
      <c r="P24" s="294">
        <v>3.505032896817843</v>
      </c>
      <c r="Q24" s="295">
        <v>4.2057174312338717</v>
      </c>
      <c r="R24" s="296">
        <v>1.0043877591391126</v>
      </c>
      <c r="S24" s="294">
        <v>0.66074205755083582</v>
      </c>
      <c r="T24" s="294">
        <v>1.2436602697920331</v>
      </c>
      <c r="U24" s="294">
        <v>1.2875248443463339</v>
      </c>
      <c r="V24" s="295">
        <v>1.203537177176941</v>
      </c>
      <c r="W24" s="296">
        <v>3.918529358838565</v>
      </c>
      <c r="X24" s="294">
        <v>3.4383095621264075</v>
      </c>
      <c r="Y24" s="294">
        <v>4.692201485758539</v>
      </c>
      <c r="Z24" s="294">
        <v>4.7925577411641767</v>
      </c>
      <c r="AA24" s="295">
        <v>5.4092546084108131</v>
      </c>
      <c r="AB24" s="296">
        <v>0.64499386494264455</v>
      </c>
      <c r="AC24" s="294">
        <v>0.84690650640574194</v>
      </c>
      <c r="AD24" s="294">
        <v>1.3013865023323048</v>
      </c>
      <c r="AE24" s="294">
        <v>1.2008666988505659</v>
      </c>
      <c r="AF24" s="295">
        <v>0.60463860119392132</v>
      </c>
      <c r="AG24" s="296">
        <v>0.51676988884557895</v>
      </c>
      <c r="AH24" s="294">
        <v>0.67009885792069557</v>
      </c>
      <c r="AI24" s="294">
        <v>1.0398770593487052</v>
      </c>
      <c r="AJ24" s="294">
        <v>0.95602123873473899</v>
      </c>
      <c r="AK24" s="295">
        <v>0.42829290642318163</v>
      </c>
      <c r="AL24" s="296">
        <v>0.56606940975198949</v>
      </c>
      <c r="AM24" s="294">
        <v>0.59153892362190197</v>
      </c>
      <c r="AN24" s="294">
        <v>1.0398770593487052</v>
      </c>
      <c r="AO24" s="294">
        <v>0.99745934238767098</v>
      </c>
      <c r="AP24" s="295">
        <v>0.80382668861099804</v>
      </c>
      <c r="AQ24" s="25"/>
      <c r="AR24" s="25"/>
    </row>
    <row r="25" spans="1:44" ht="15.6" customHeight="1" thickBot="1" x14ac:dyDescent="0.3">
      <c r="A25" s="308" t="s">
        <v>65</v>
      </c>
      <c r="B25" s="309" t="s">
        <v>35</v>
      </c>
      <c r="C25" s="297">
        <v>12.260729547405862</v>
      </c>
      <c r="D25" s="298">
        <v>12.657680251016583</v>
      </c>
      <c r="E25" s="298">
        <v>12.762076780867032</v>
      </c>
      <c r="F25" s="298">
        <v>13.094325865435145</v>
      </c>
      <c r="G25" s="299">
        <v>12.437961546858654</v>
      </c>
      <c r="H25" s="300">
        <v>4.3796678738348058</v>
      </c>
      <c r="I25" s="298">
        <v>4.3698027767745806</v>
      </c>
      <c r="J25" s="298">
        <v>6.1635813341763157</v>
      </c>
      <c r="K25" s="298">
        <v>6.222338933776979</v>
      </c>
      <c r="L25" s="299">
        <v>5.9408275011340184</v>
      </c>
      <c r="M25" s="300">
        <v>3.0876166388327584</v>
      </c>
      <c r="N25" s="298">
        <v>2.9587271913744533</v>
      </c>
      <c r="O25" s="298">
        <v>3.7040174391305962</v>
      </c>
      <c r="P25" s="298">
        <v>3.7694701083689246</v>
      </c>
      <c r="Q25" s="299">
        <v>4.4423787671216965</v>
      </c>
      <c r="R25" s="300">
        <v>0.98365660897196516</v>
      </c>
      <c r="S25" s="298">
        <v>0.72143298229314179</v>
      </c>
      <c r="T25" s="298">
        <v>1.3205749811731113</v>
      </c>
      <c r="U25" s="298">
        <v>1.384601181613748</v>
      </c>
      <c r="V25" s="299">
        <v>1.2234974496316215</v>
      </c>
      <c r="W25" s="300">
        <v>4.0712732478047231</v>
      </c>
      <c r="X25" s="298">
        <v>3.6801601736675953</v>
      </c>
      <c r="Y25" s="298">
        <v>5.0245924203037076</v>
      </c>
      <c r="Z25" s="298">
        <v>5.1540712899826726</v>
      </c>
      <c r="AA25" s="299">
        <v>5.6658762167533183</v>
      </c>
      <c r="AB25" s="300">
        <v>0.44218695077542647</v>
      </c>
      <c r="AC25" s="298">
        <v>0.84201831262476101</v>
      </c>
      <c r="AD25" s="298">
        <v>1.3616386231931128</v>
      </c>
      <c r="AE25" s="298">
        <v>1.2996191103882726</v>
      </c>
      <c r="AF25" s="299">
        <v>0.52694719581663019</v>
      </c>
      <c r="AG25" s="300">
        <v>0.35314378645283856</v>
      </c>
      <c r="AH25" s="298">
        <v>0.66340389518824328</v>
      </c>
      <c r="AI25" s="298">
        <v>1.0874645552174032</v>
      </c>
      <c r="AJ25" s="298">
        <v>1.0342993461606407</v>
      </c>
      <c r="AK25" s="299">
        <v>0.3655681479122202</v>
      </c>
      <c r="AL25" s="300">
        <v>0.55827684982212367</v>
      </c>
      <c r="AM25" s="298">
        <v>0.58402520910001965</v>
      </c>
      <c r="AN25" s="298">
        <v>1.0874645552174032</v>
      </c>
      <c r="AO25" s="298">
        <v>1.0605844591941078</v>
      </c>
      <c r="AP25" s="299">
        <v>0.82423844365067955</v>
      </c>
    </row>
    <row r="26" spans="1:44" ht="1.5" customHeight="1" thickTop="1" x14ac:dyDescent="0.25"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01"/>
    </row>
    <row r="27" spans="1:44" ht="0.75" customHeight="1" x14ac:dyDescent="0.25"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9" spans="1:44" x14ac:dyDescent="0.25">
      <c r="A29" s="18" t="s">
        <v>106</v>
      </c>
    </row>
  </sheetData>
  <mergeCells count="2">
    <mergeCell ref="A24:B24"/>
    <mergeCell ref="A25:B25"/>
  </mergeCells>
  <phoneticPr fontId="4" type="noConversion"/>
  <printOptions gridLinesSet="0"/>
  <pageMargins left="0.85" right="0.2" top="0.65" bottom="0" header="0" footer="0.26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  <colBreaks count="7" manualBreakCount="7">
    <brk id="7" max="23" man="1"/>
    <brk id="12" max="23" man="1"/>
    <brk id="17" max="23" man="1"/>
    <brk id="22" max="23" man="1"/>
    <brk id="27" max="23" man="1"/>
    <brk id="32" max="23" man="1"/>
    <brk id="37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47</vt:i4>
      </vt:variant>
    </vt:vector>
  </HeadingPairs>
  <TitlesOfParts>
    <vt:vector size="54" baseType="lpstr">
      <vt:lpstr>Titles</vt:lpstr>
      <vt:lpstr>Index</vt:lpstr>
      <vt:lpstr>Div</vt:lpstr>
      <vt:lpstr>By Area</vt:lpstr>
      <vt:lpstr>S_Inc_Exp1</vt:lpstr>
      <vt:lpstr>S_Inc_Exp2</vt:lpstr>
      <vt:lpstr>S_PMPM</vt:lpstr>
      <vt:lpstr>Div!Database</vt:lpstr>
      <vt:lpstr>DateName</vt:lpstr>
      <vt:lpstr>Div!Division_Headings</vt:lpstr>
      <vt:lpstr>DivNbr</vt:lpstr>
      <vt:lpstr>'By Area'!HMO_Single_Provider_Names</vt:lpstr>
      <vt:lpstr>S_Inc_Exp1!INCOME_STATEMENT_DATA_Admin_Other_Expense</vt:lpstr>
      <vt:lpstr>S_Inc_Exp2!INCOME_STATEMENT_DATA_Commercial_Risk_Ending_Enrollment</vt:lpstr>
      <vt:lpstr>S_Inc_Exp2!INCOME_STATEMENT_DATA_Commercial_Risk_Member_Months</vt:lpstr>
      <vt:lpstr>S_Inc_Exp1!INCOME_STATEMENT_DATA_Commercial_Risk_Premiums</vt:lpstr>
      <vt:lpstr>S_Inc_Exp1!INCOME_STATEMENT_DATA_Cumulative_Member_Months</vt:lpstr>
      <vt:lpstr>S_Inc_Exp2!INCOME_STATEMENT_DATA_Ending_Enrollment_Less_Provider_HMO</vt:lpstr>
      <vt:lpstr>S_Inc_Exp1!INCOME_STATEMENT_DATA_Income_After_taxes</vt:lpstr>
      <vt:lpstr>S_Inc_Exp1!INCOME_STATEMENT_DATA_Income_before_Taxes</vt:lpstr>
      <vt:lpstr>S_Inc_Exp1!INCOME_STATEMENT_DATA_Medical_Hospital_Expense</vt:lpstr>
      <vt:lpstr>S_Inc_Exp2!INCOME_STATEMENT_DATA_Member_Months_Less_Prvider_HMO</vt:lpstr>
      <vt:lpstr>S_Inc_Exp2!INCOME_STATEMENT_DATA_Provider_Ending_Enrollment</vt:lpstr>
      <vt:lpstr>S_Inc_Exp2!INCOME_STATEMENT_DATA_Provider_Member_Months</vt:lpstr>
      <vt:lpstr>S_Inc_Exp1!INCOME_STATEMENT_DATA_Risk_Revenue</vt:lpstr>
      <vt:lpstr>S_Inc_Exp1!INCOME_STATEMENT_DATA_Total_Ending_Enrollment</vt:lpstr>
      <vt:lpstr>S_Inc_Exp1!INCOME_STATEMENT_DATA_Total_Expenses</vt:lpstr>
      <vt:lpstr>S_Inc_Exp1!INCOME_STATEMENT_DATA_Total_Other_revenue</vt:lpstr>
      <vt:lpstr>S_Inc_Exp1!INCOME_STATEMENT_DATA_Total_Revenue</vt:lpstr>
      <vt:lpstr>S_Inc_Exp1!INCOME_STATEMENT_DATA_YTD_Member_Months</vt:lpstr>
      <vt:lpstr>S_Inc_Exp2!INCOME_STATEMENT_DATA_YTD_Member_Months_Less_Provider_HMO</vt:lpstr>
      <vt:lpstr>S_Inc_Exp2!INCOME_STATEMENT_DATA_YTD_Provider_Member_Months</vt:lpstr>
      <vt:lpstr>S_Inc_Exp2!INCOME_STATEMENT_DATA_YTD_Risk_Member_Months</vt:lpstr>
      <vt:lpstr>S_Inc_Exp1!INCOME_STATEMENT_DATA_YTDNet_Income_After_Taxes</vt:lpstr>
      <vt:lpstr>S_PMPM!PER_MEMBER_PER_MONTH_PMPM_Admin_Other_Expense</vt:lpstr>
      <vt:lpstr>S_PMPM!PER_MEMBER_PER_MONTH_PMPM_Commercial_Risk_Premiums</vt:lpstr>
      <vt:lpstr>S_PMPM!PER_MEMBER_PER_MONTH_PMPM_Medical_Hospital_Expense</vt:lpstr>
      <vt:lpstr>S_PMPM!PER_MEMBER_PER_MONTH_PMPM_Net_Income_after_Taxes</vt:lpstr>
      <vt:lpstr>S_PMPM!PER_MEMBER_PER_MONTH_PMPM_net_Income_Before_Taxes</vt:lpstr>
      <vt:lpstr>S_PMPM!PER_MEMBER_PER_MONTH_PMPM_Total_Expenses</vt:lpstr>
      <vt:lpstr>S_PMPM!PER_MEMBER_PER_MONTH_PMPM_Total_revenue</vt:lpstr>
      <vt:lpstr>S_PMPM!PER_MEMBER_PER_MONTH_PMPM_YTDNet_Income_After_Taxes</vt:lpstr>
      <vt:lpstr>'By Area'!Print_Area</vt:lpstr>
      <vt:lpstr>Div!Print_Area</vt:lpstr>
      <vt:lpstr>Index!Print_Area</vt:lpstr>
      <vt:lpstr>S_Inc_Exp1!Print_Area</vt:lpstr>
      <vt:lpstr>S_Inc_Exp2!Print_Area</vt:lpstr>
      <vt:lpstr>S_PMPM!Print_Area</vt:lpstr>
      <vt:lpstr>Titles!Print_Area</vt:lpstr>
      <vt:lpstr>'By Area'!Print_Titles</vt:lpstr>
      <vt:lpstr>Div!Print_Titles</vt:lpstr>
      <vt:lpstr>S_Inc_Exp1!Print_Titles</vt:lpstr>
      <vt:lpstr>S_Inc_Exp2!Print_Titles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first quarter 2013</dc:title>
  <dc:subject>HMO Single Service Financial Reports</dc:subject>
  <dc:creator>Financial Analysis Section of TDI</dc:creator>
  <dc:description>Excel 2007 spreadsheet showing HMO Single Service Financial Reports for the first quarter of calendar year 2013</dc:description>
  <cp:lastModifiedBy>Harsha Chakravarti</cp:lastModifiedBy>
  <cp:lastPrinted>2020-03-30T14:39:03Z</cp:lastPrinted>
  <dcterms:created xsi:type="dcterms:W3CDTF">1998-02-18T21:59:11Z</dcterms:created>
  <dcterms:modified xsi:type="dcterms:W3CDTF">2025-11-19T12:35:46Z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2025-05-22T16:22:26Z</vt:lpwstr>
  </property>
  <property fmtid="{D5CDD505-2E9C-101B-9397-08002B2CF9AE}" pid="4" name="MSIP_Label_ba62d2fa-4fb9-40b5-9131-9ae16a6c0ad0_Method">
    <vt:lpwstr>Privileged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232f1ab5-7ac9-45c8-b70b-d58fb6e1ccf9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10, 0, 1, 1</vt:lpwstr>
  </property>
</Properties>
</file>