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itx-my.sharepoint.com/personal/rachel_bowden_tdi_texas_gov/Documents/"/>
    </mc:Choice>
  </mc:AlternateContent>
  <xr:revisionPtr revIDLastSave="0" documentId="8_{AD6B65AC-86EC-4B68-9C2B-C937A66D8C4D}" xr6:coauthVersionLast="47" xr6:coauthVersionMax="47" xr10:uidLastSave="{00000000-0000-0000-0000-000000000000}"/>
  <bookViews>
    <workbookView xWindow="1950" yWindow="1950" windowWidth="20085" windowHeight="11115" activeTab="1" xr2:uid="{4DF19EB8-26B6-4807-9842-5B030C0C9DB4}"/>
  </bookViews>
  <sheets>
    <sheet name="Instructions" sheetId="4" r:id="rId1"/>
    <sheet name="AV and Cost Sharing Design" sheetId="1" r:id="rId2"/>
    <sheet name="IDF" sheetId="2" state="veryHidden" r:id="rId3"/>
  </sheets>
  <externalReferences>
    <externalReference r:id="rId4"/>
    <externalReference r:id="rId5"/>
    <externalReference r:id="rId6"/>
  </externalReferences>
  <definedNames>
    <definedName name="MAIR">'[1]TX Analysis RMM'!$B$3</definedName>
    <definedName name="MetalLevels">[2]PlanTemplate!$N$10:$N$15</definedName>
    <definedName name="StateList">[3]PlanTemplate!$L$10:$L$65</definedName>
    <definedName name="YesNo">[2]PlanTemplate!$O$10:$O$11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9" i="1"/>
  <c r="H8" i="1"/>
  <c r="H7" i="1"/>
  <c r="H6" i="1"/>
  <c r="H5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E7" i="1" l="1"/>
  <c r="I7" i="1" s="1"/>
  <c r="E8" i="1"/>
  <c r="I8" i="1" s="1"/>
  <c r="E9" i="1"/>
  <c r="I9" i="1" s="1"/>
  <c r="E6" i="1"/>
  <c r="I15" i="1"/>
  <c r="I21" i="1"/>
  <c r="I13" i="1"/>
  <c r="I22" i="1"/>
  <c r="I19" i="1"/>
  <c r="I10" i="1"/>
  <c r="I16" i="1"/>
  <c r="I11" i="1"/>
  <c r="I17" i="1"/>
  <c r="I23" i="1"/>
  <c r="I25" i="1"/>
  <c r="I12" i="1"/>
  <c r="I18" i="1"/>
  <c r="I24" i="1"/>
  <c r="I14" i="1"/>
  <c r="I20" i="1"/>
  <c r="I6" i="1"/>
  <c r="G5" i="1"/>
  <c r="E5" i="1" l="1"/>
  <c r="I5" i="1" s="1"/>
</calcChain>
</file>

<file path=xl/sharedStrings.xml><?xml version="1.0" encoding="utf-8"?>
<sst xmlns="http://schemas.openxmlformats.org/spreadsheetml/2006/main" count="42" uniqueCount="29">
  <si>
    <t>AV and Cost Sharing Design of Plan (3.3) Components</t>
  </si>
  <si>
    <t xml:space="preserve">Component Factors of 3.3 </t>
  </si>
  <si>
    <t>Plan ID (1.4)</t>
  </si>
  <si>
    <t>Induced Demand Factor (IDF)</t>
  </si>
  <si>
    <t>Metal (1.5)</t>
  </si>
  <si>
    <t>Exchange (1.9)</t>
  </si>
  <si>
    <t>Plan Type (1.8)</t>
  </si>
  <si>
    <t>AV &amp; CS (3.3)</t>
  </si>
  <si>
    <t>Platinum</t>
  </si>
  <si>
    <t>Not Applicable</t>
  </si>
  <si>
    <t>Gold</t>
  </si>
  <si>
    <t>Silver</t>
  </si>
  <si>
    <t>Bronze</t>
  </si>
  <si>
    <t>Catastrophic</t>
  </si>
  <si>
    <t>IDF</t>
  </si>
  <si>
    <t>Metal</t>
  </si>
  <si>
    <t>Input</t>
  </si>
  <si>
    <t>Auto-filled</t>
  </si>
  <si>
    <t>Note: Insert additional rows if needed</t>
  </si>
  <si>
    <t>Pricing Actuarial Value (AV)</t>
  </si>
  <si>
    <t>Cost Sharing Reduction Factor (CSR)</t>
  </si>
  <si>
    <t>12345TX1234567</t>
  </si>
  <si>
    <t>12345TX1234568</t>
  </si>
  <si>
    <t>12345TX1234569</t>
  </si>
  <si>
    <t>12345TX1234570</t>
  </si>
  <si>
    <t>12345TX1234571</t>
  </si>
  <si>
    <t>PPO</t>
  </si>
  <si>
    <t>Yes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</si>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</sst>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3" borderId="2" xfId="0" quotePrefix="1" applyFill="1" applyBorder="1" applyAlignment="1" applyProtection="1">
      <alignment horizontal="left"/>
      <protection locked="0"/>
    </xf>
    <xf numFmtId="0" fontId="0" fillId="3" borderId="2" xfId="0" applyFill="1" applyBorder="1" applyAlignment="1">
      <alignment horizontal="left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/>
      <protection locked="0"/>
    </xf>
    <xf numFmtId="164" fontId="0" fillId="3" borderId="7" xfId="0" applyNumberFormat="1" applyFill="1" applyBorder="1" applyAlignment="1" applyProtection="1">
      <alignment horizontal="left"/>
      <protection locked="0"/>
    </xf>
    <xf numFmtId="165" fontId="0" fillId="3" borderId="2" xfId="0" applyNumberForma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165" fontId="0" fillId="2" borderId="2" xfId="0" applyNumberFormat="1" applyFill="1" applyBorder="1" applyAlignment="1">
      <alignment horizontal="left"/>
    </xf>
    <xf numFmtId="165" fontId="0" fillId="2" borderId="8" xfId="0" applyNumberFormat="1" applyFill="1" applyBorder="1" applyAlignment="1">
      <alignment horizontal="left"/>
    </xf>
    <xf numFmtId="164" fontId="0" fillId="3" borderId="10" xfId="0" applyNumberFormat="1" applyFill="1" applyBorder="1" applyAlignment="1" applyProtection="1">
      <alignment horizontal="left"/>
      <protection locked="0"/>
    </xf>
    <xf numFmtId="165" fontId="0" fillId="3" borderId="11" xfId="0" applyNumberFormat="1" applyFill="1" applyBorder="1" applyAlignment="1" applyProtection="1">
      <alignment horizontal="left"/>
      <protection locked="0"/>
    </xf>
    <xf numFmtId="165" fontId="0" fillId="2" borderId="11" xfId="0" applyNumberFormat="1" applyFill="1" applyBorder="1" applyAlignment="1">
      <alignment horizontal="left"/>
    </xf>
    <xf numFmtId="0" fontId="2" fillId="0" borderId="0" xfId="0" applyFont="1" applyAlignment="1">
      <alignment horizontal="left"/>
    </xf>
    <xf numFmtId="165" fontId="0" fillId="2" borderId="12" xfId="0" applyNumberFormat="1" applyFill="1" applyBorder="1" applyAlignment="1">
      <alignment horizontal="left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12</xdr:col>
      <xdr:colOff>314325</xdr:colOff>
      <xdr:row>20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37D10E-DABE-4841-B24E-9815DA4AB42C}"/>
            </a:ext>
          </a:extLst>
        </xdr:cNvPr>
        <xdr:cNvSpPr txBox="1"/>
      </xdr:nvSpPr>
      <xdr:spPr>
        <a:xfrm>
          <a:off x="609600" y="200025"/>
          <a:ext cx="7019925" cy="371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1100">
              <a:latin typeface="Segoe UI" panose="020B0502040204020203" pitchFamily="34" charset="0"/>
              <a:cs typeface="Segoe UI" panose="020B0502040204020203" pitchFamily="34" charset="0"/>
            </a:rPr>
            <a:t>Please complete</a:t>
          </a:r>
          <a:r>
            <a:rPr lang="en-US" sz="1100" baseline="0">
              <a:latin typeface="Segoe UI" panose="020B0502040204020203" pitchFamily="34" charset="0"/>
              <a:cs typeface="Segoe UI" panose="020B0502040204020203" pitchFamily="34" charset="0"/>
            </a:rPr>
            <a:t> the AV and Cost Sharing Design tab for each Qualified Health Plan being offered in Plan Year 2026</a:t>
          </a:r>
          <a:r>
            <a:rPr lang="en-US" sz="1100" u="none" baseline="0">
              <a:latin typeface="Segoe UI" panose="020B0502040204020203" pitchFamily="34" charset="0"/>
              <a:cs typeface="Segoe UI" panose="020B0502040204020203" pitchFamily="34" charset="0"/>
            </a:rPr>
            <a:t>. </a:t>
          </a:r>
        </a:p>
        <a:p>
          <a:endParaRPr lang="en-US" sz="1100" u="none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1100" u="none" baseline="0">
              <a:latin typeface="Segoe UI" panose="020B0502040204020203" pitchFamily="34" charset="0"/>
              <a:cs typeface="Segoe UI" panose="020B0502040204020203" pitchFamily="34" charset="0"/>
            </a:rPr>
            <a:t>The Cost Sharing Reduction factor of 1.40 is based on current regulations and carriers will be notified if any changes are required.</a:t>
          </a:r>
        </a:p>
        <a:p>
          <a:endParaRPr lang="en-US" sz="1100" u="none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1100" u="none" baseline="0">
              <a:latin typeface="Segoe UI" panose="020B0502040204020203" pitchFamily="34" charset="0"/>
              <a:cs typeface="Segoe UI" panose="020B0502040204020203" pitchFamily="34" charset="0"/>
            </a:rPr>
            <a:t>Note: Do not alter any of the formulas in Columns G, H, and I.</a:t>
          </a:r>
        </a:p>
      </xdr:txBody>
    </xdr:sp>
    <xdr:clientData/>
  </xdr:twoCellAnchor>
  <xdr:twoCellAnchor editAs="oneCell">
    <xdr:from>
      <xdr:col>6</xdr:col>
      <xdr:colOff>482473</xdr:colOff>
      <xdr:row>16</xdr:row>
      <xdr:rowOff>4604</xdr:rowOff>
    </xdr:from>
    <xdr:to>
      <xdr:col>12</xdr:col>
      <xdr:colOff>209551</xdr:colOff>
      <xdr:row>20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304E45-9707-41F3-B3D2-F25E17E0B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073" y="3052604"/>
          <a:ext cx="3384678" cy="766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markham\OneDrive%20-%20Texas%20Department%20of%20Insurance\CMS%20ACA%20Rate%20Review\URRT%20Analysis%20RM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ife%20and%20Health\Actuarial\PPACA\2022%20Qualified%20Health%20Plans\Small%20Group\BCBS\TXAC-132916348\33602_TX_SG_2022_URRT_202107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markham\OneDrive%20-%20Texas%20Department%20of%20Insurance\CMS%20ACA%20Rate%20Review\33602_TX_IND_2022_URRT_20210721_rm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 Analysis RMM"/>
      <sheetName val="AV and Cost Sharing Design"/>
      <sheetName val="Wksh 1 - Market Experience"/>
      <sheetName val="Wksh 2 - Plan Product Info"/>
    </sheetNames>
    <sheetDataSet>
      <sheetData sheetId="0">
        <row r="3">
          <cell r="B3">
            <v>627.32234809474767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ksh 1 - Market Experience"/>
      <sheetName val="Wksh 2 - Plan Product Info"/>
      <sheetName val="Wksh 3 - Rating Areas"/>
      <sheetName val="PlanTemplate"/>
    </sheetNames>
    <sheetDataSet>
      <sheetData sheetId="0"/>
      <sheetData sheetId="1"/>
      <sheetData sheetId="2"/>
      <sheetData sheetId="3">
        <row r="10">
          <cell r="N10" t="str">
            <v>Platinum</v>
          </cell>
          <cell r="O10" t="str">
            <v>Yes</v>
          </cell>
        </row>
        <row r="11">
          <cell r="N11" t="str">
            <v>Gold</v>
          </cell>
          <cell r="O11" t="str">
            <v>No</v>
          </cell>
        </row>
        <row r="12">
          <cell r="N12" t="str">
            <v>Silver</v>
          </cell>
        </row>
        <row r="13">
          <cell r="N13" t="str">
            <v>Bronze</v>
          </cell>
        </row>
        <row r="14">
          <cell r="N14" t="str">
            <v>Catastrophic</v>
          </cell>
        </row>
        <row r="15">
          <cell r="N15" t="str">
            <v>Not Applicable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ksh 1 - Market Experience"/>
      <sheetName val="Wksh 2 - Plan Product Info"/>
      <sheetName val="Wksh 3 - Rating Areas"/>
      <sheetName val="PlanTemplate"/>
      <sheetName val="33602_TX_IND_2022_URRT_20210721"/>
    </sheetNames>
    <sheetDataSet>
      <sheetData sheetId="0">
        <row r="3">
          <cell r="C3" t="str">
            <v>Blue Cross Blue Shield of Texas</v>
          </cell>
        </row>
      </sheetData>
      <sheetData sheetId="1">
        <row r="19">
          <cell r="E19">
            <v>44562</v>
          </cell>
        </row>
      </sheetData>
      <sheetData sheetId="2"/>
      <sheetData sheetId="3">
        <row r="10">
          <cell r="L10" t="str">
            <v>AL</v>
          </cell>
        </row>
        <row r="11">
          <cell r="L11" t="str">
            <v>AK</v>
          </cell>
        </row>
        <row r="12">
          <cell r="L12" t="str">
            <v>AZ</v>
          </cell>
        </row>
        <row r="13">
          <cell r="L13" t="str">
            <v>AR</v>
          </cell>
        </row>
        <row r="14">
          <cell r="L14" t="str">
            <v>CA</v>
          </cell>
        </row>
        <row r="15">
          <cell r="L15" t="str">
            <v>CO</v>
          </cell>
        </row>
        <row r="16">
          <cell r="L16" t="str">
            <v>CT</v>
          </cell>
        </row>
        <row r="17">
          <cell r="L17" t="str">
            <v>DC</v>
          </cell>
        </row>
        <row r="18">
          <cell r="L18" t="str">
            <v>DE</v>
          </cell>
        </row>
        <row r="19">
          <cell r="L19" t="str">
            <v>FL</v>
          </cell>
        </row>
        <row r="20">
          <cell r="L20" t="str">
            <v>GA</v>
          </cell>
        </row>
        <row r="21">
          <cell r="L21" t="str">
            <v>HI</v>
          </cell>
        </row>
        <row r="22">
          <cell r="L22" t="str">
            <v>ID</v>
          </cell>
        </row>
        <row r="23">
          <cell r="L23" t="str">
            <v>IL</v>
          </cell>
        </row>
        <row r="24">
          <cell r="L24" t="str">
            <v>IN</v>
          </cell>
        </row>
        <row r="25">
          <cell r="L25" t="str">
            <v>IA</v>
          </cell>
        </row>
        <row r="26">
          <cell r="L26" t="str">
            <v>KS</v>
          </cell>
        </row>
        <row r="27">
          <cell r="L27" t="str">
            <v>KY</v>
          </cell>
        </row>
        <row r="28">
          <cell r="L28" t="str">
            <v>LA</v>
          </cell>
        </row>
        <row r="29">
          <cell r="L29" t="str">
            <v>ME</v>
          </cell>
        </row>
        <row r="30">
          <cell r="L30" t="str">
            <v>MD</v>
          </cell>
        </row>
        <row r="31">
          <cell r="L31" t="str">
            <v>MA</v>
          </cell>
        </row>
        <row r="32">
          <cell r="L32" t="str">
            <v>MI</v>
          </cell>
        </row>
        <row r="33">
          <cell r="L33" t="str">
            <v>MN</v>
          </cell>
        </row>
        <row r="34">
          <cell r="L34" t="str">
            <v>MS</v>
          </cell>
        </row>
        <row r="35">
          <cell r="L35" t="str">
            <v>MO</v>
          </cell>
        </row>
        <row r="36">
          <cell r="L36" t="str">
            <v>MT</v>
          </cell>
        </row>
        <row r="37">
          <cell r="L37" t="str">
            <v>NE</v>
          </cell>
        </row>
        <row r="38">
          <cell r="L38" t="str">
            <v>NV</v>
          </cell>
        </row>
        <row r="39">
          <cell r="L39" t="str">
            <v>NH</v>
          </cell>
        </row>
        <row r="40">
          <cell r="L40" t="str">
            <v>NJ</v>
          </cell>
        </row>
        <row r="41">
          <cell r="L41" t="str">
            <v>NM</v>
          </cell>
        </row>
        <row r="42">
          <cell r="L42" t="str">
            <v>NY</v>
          </cell>
        </row>
        <row r="43">
          <cell r="L43" t="str">
            <v>NC</v>
          </cell>
        </row>
        <row r="44">
          <cell r="L44" t="str">
            <v>ND</v>
          </cell>
        </row>
        <row r="45">
          <cell r="L45" t="str">
            <v>OH</v>
          </cell>
        </row>
        <row r="46">
          <cell r="L46" t="str">
            <v>OK</v>
          </cell>
        </row>
        <row r="47">
          <cell r="L47" t="str">
            <v>OR</v>
          </cell>
        </row>
        <row r="48">
          <cell r="L48" t="str">
            <v>PA</v>
          </cell>
        </row>
        <row r="49">
          <cell r="L49" t="str">
            <v>RI</v>
          </cell>
        </row>
        <row r="50">
          <cell r="L50" t="str">
            <v>SC</v>
          </cell>
        </row>
        <row r="51">
          <cell r="L51" t="str">
            <v>SD</v>
          </cell>
        </row>
        <row r="52">
          <cell r="L52" t="str">
            <v>TN</v>
          </cell>
        </row>
        <row r="53">
          <cell r="L53" t="str">
            <v>TX</v>
          </cell>
        </row>
        <row r="54">
          <cell r="L54" t="str">
            <v>UT</v>
          </cell>
        </row>
        <row r="55">
          <cell r="L55" t="str">
            <v>VT</v>
          </cell>
        </row>
        <row r="56">
          <cell r="L56" t="str">
            <v>VA</v>
          </cell>
        </row>
        <row r="57">
          <cell r="L57" t="str">
            <v>WA</v>
          </cell>
        </row>
        <row r="58">
          <cell r="L58" t="str">
            <v>WV</v>
          </cell>
        </row>
        <row r="59">
          <cell r="L59" t="str">
            <v>WI</v>
          </cell>
        </row>
        <row r="60">
          <cell r="L60" t="str">
            <v>WY</v>
          </cell>
        </row>
        <row r="61">
          <cell r="L61" t="str">
            <v>AS</v>
          </cell>
        </row>
        <row r="62">
          <cell r="L62" t="str">
            <v>GU</v>
          </cell>
        </row>
        <row r="63">
          <cell r="L63" t="str">
            <v>MP</v>
          </cell>
        </row>
        <row r="64">
          <cell r="L64" t="str">
            <v>PR</v>
          </cell>
        </row>
        <row r="65">
          <cell r="L65" t="str">
            <v>VI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2801-FBCC-4A30-9382-D23CD5AB067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ACE7-FD94-4D73-99C9-13B087E489C2}">
  <dimension ref="A1:I29"/>
  <sheetViews>
    <sheetView showGridLines="0" tabSelected="1" zoomScaleNormal="100" workbookViewId="0">
      <selection activeCell="A3" sqref="A3"/>
    </sheetView>
  </sheetViews>
  <sheetFormatPr defaultColWidth="16.140625" defaultRowHeight="15" x14ac:dyDescent="0.25"/>
  <cols>
    <col min="1" max="1" width="15.28515625" style="3" customWidth="1"/>
    <col min="2" max="4" width="16.140625" style="3"/>
    <col min="5" max="5" width="14.7109375" style="3" customWidth="1"/>
    <col min="6" max="6" width="25.140625" style="3" bestFit="1" customWidth="1"/>
    <col min="7" max="7" width="26.28515625" style="3" customWidth="1"/>
    <col min="8" max="8" width="32.140625" style="3" bestFit="1" customWidth="1"/>
    <col min="9" max="9" width="6" style="3" bestFit="1" customWidth="1"/>
    <col min="10" max="16384" width="16.140625" style="3"/>
  </cols>
  <sheetData>
    <row r="1" spans="1:9" x14ac:dyDescent="0.25">
      <c r="A1" s="21" t="s">
        <v>28</v>
      </c>
    </row>
    <row r="2" spans="1:9" x14ac:dyDescent="0.25">
      <c r="A2" s="2" t="s">
        <v>0</v>
      </c>
    </row>
    <row r="3" spans="1:9" ht="15.75" thickBot="1" x14ac:dyDescent="0.3">
      <c r="A3" s="21"/>
      <c r="F3" s="23" t="s">
        <v>1</v>
      </c>
      <c r="G3" s="23"/>
      <c r="H3" s="23"/>
    </row>
    <row r="4" spans="1:9" ht="15.75" thickBot="1" x14ac:dyDescent="0.3">
      <c r="A4" s="4" t="s">
        <v>2</v>
      </c>
      <c r="B4" s="4" t="s">
        <v>4</v>
      </c>
      <c r="C4" s="4" t="s">
        <v>6</v>
      </c>
      <c r="D4" s="4" t="s">
        <v>5</v>
      </c>
      <c r="E4" s="5" t="s">
        <v>7</v>
      </c>
      <c r="F4" s="6" t="s">
        <v>19</v>
      </c>
      <c r="G4" s="6" t="s">
        <v>3</v>
      </c>
      <c r="H4" s="7" t="s">
        <v>20</v>
      </c>
    </row>
    <row r="5" spans="1:9" ht="15.75" thickTop="1" x14ac:dyDescent="0.25">
      <c r="A5" s="8" t="s">
        <v>21</v>
      </c>
      <c r="B5" s="9" t="s">
        <v>12</v>
      </c>
      <c r="C5" s="10" t="s">
        <v>26</v>
      </c>
      <c r="D5" s="11" t="s">
        <v>27</v>
      </c>
      <c r="E5" s="12">
        <f>PRODUCT(F5:H5)</f>
        <v>0.6</v>
      </c>
      <c r="F5" s="13">
        <v>0.6</v>
      </c>
      <c r="G5" s="16">
        <f>IFERROR(VLOOKUP(B5,IDF!$B$3:$C$8,2,FALSE),"")</f>
        <v>1</v>
      </c>
      <c r="H5" s="17">
        <f>IF(A5="","",IF(AND(B5="Silver",D5="Yes"),1.4,1))</f>
        <v>1</v>
      </c>
      <c r="I5" s="3" t="b">
        <f>E5=PRODUCT(F5:H5)</f>
        <v>1</v>
      </c>
    </row>
    <row r="6" spans="1:9" x14ac:dyDescent="0.25">
      <c r="A6" s="8" t="s">
        <v>22</v>
      </c>
      <c r="B6" s="9" t="s">
        <v>11</v>
      </c>
      <c r="C6" s="10" t="s">
        <v>26</v>
      </c>
      <c r="D6" s="11" t="s">
        <v>27</v>
      </c>
      <c r="E6" s="12">
        <f t="shared" ref="E6:E9" si="0">PRODUCT(F6:H6)</f>
        <v>1.0093999999999999</v>
      </c>
      <c r="F6" s="13">
        <v>0.7</v>
      </c>
      <c r="G6" s="16">
        <f>IFERROR(VLOOKUP(B6,IDF!$B$3:$C$8,2,FALSE),"")</f>
        <v>1.03</v>
      </c>
      <c r="H6" s="17">
        <f>IF(A6="","",IF(AND(B6="Silver",D6="Yes"),1.4,1))</f>
        <v>1.4</v>
      </c>
      <c r="I6" s="3" t="b">
        <f t="shared" ref="I6:I25" si="1">E6=PRODUCT(F6:H6)</f>
        <v>1</v>
      </c>
    </row>
    <row r="7" spans="1:9" x14ac:dyDescent="0.25">
      <c r="A7" s="8" t="s">
        <v>23</v>
      </c>
      <c r="B7" s="9" t="s">
        <v>10</v>
      </c>
      <c r="C7" s="10" t="s">
        <v>26</v>
      </c>
      <c r="D7" s="11" t="s">
        <v>27</v>
      </c>
      <c r="E7" s="12">
        <f t="shared" si="0"/>
        <v>0.8640000000000001</v>
      </c>
      <c r="F7" s="13">
        <v>0.8</v>
      </c>
      <c r="G7" s="16">
        <f>IFERROR(VLOOKUP(B7,IDF!$B$3:$C$8,2,FALSE),"")</f>
        <v>1.08</v>
      </c>
      <c r="H7" s="17">
        <f>IF(A7="","",IF(AND(B7="Silver",D7="Yes"),1.4,1))</f>
        <v>1</v>
      </c>
      <c r="I7" s="3" t="b">
        <f t="shared" si="1"/>
        <v>1</v>
      </c>
    </row>
    <row r="8" spans="1:9" x14ac:dyDescent="0.25">
      <c r="A8" s="8" t="s">
        <v>24</v>
      </c>
      <c r="B8" s="9" t="s">
        <v>8</v>
      </c>
      <c r="C8" s="10" t="s">
        <v>26</v>
      </c>
      <c r="D8" s="11" t="s">
        <v>27</v>
      </c>
      <c r="E8" s="12">
        <f t="shared" si="0"/>
        <v>1.0349999999999999</v>
      </c>
      <c r="F8" s="13">
        <v>0.9</v>
      </c>
      <c r="G8" s="16">
        <f>IFERROR(VLOOKUP(B8,IDF!$B$3:$C$8,2,FALSE),"")</f>
        <v>1.1499999999999999</v>
      </c>
      <c r="H8" s="17">
        <f>IF(A8="","",IF(AND(B8="Silver",D8="Yes"),1.4,1))</f>
        <v>1</v>
      </c>
      <c r="I8" s="3" t="b">
        <f t="shared" si="1"/>
        <v>1</v>
      </c>
    </row>
    <row r="9" spans="1:9" x14ac:dyDescent="0.25">
      <c r="A9" s="8" t="s">
        <v>25</v>
      </c>
      <c r="B9" s="9" t="s">
        <v>13</v>
      </c>
      <c r="C9" s="10" t="s">
        <v>26</v>
      </c>
      <c r="D9" s="11" t="s">
        <v>27</v>
      </c>
      <c r="E9" s="12">
        <f t="shared" si="0"/>
        <v>0.6</v>
      </c>
      <c r="F9" s="13">
        <v>0.6</v>
      </c>
      <c r="G9" s="16">
        <f>IFERROR(VLOOKUP(B9,IDF!$B$3:$C$8,2,FALSE),"")</f>
        <v>1</v>
      </c>
      <c r="H9" s="17">
        <f>IF(A9="","",IF(AND(B9="Silver",D9="Yes"),1.4,1))</f>
        <v>1</v>
      </c>
      <c r="I9" s="3" t="b">
        <f t="shared" si="1"/>
        <v>1</v>
      </c>
    </row>
    <row r="10" spans="1:9" x14ac:dyDescent="0.25">
      <c r="A10" s="8"/>
      <c r="B10" s="9"/>
      <c r="C10" s="10"/>
      <c r="D10" s="11"/>
      <c r="E10" s="12"/>
      <c r="F10" s="13"/>
      <c r="G10" s="16" t="str">
        <f>IFERROR(VLOOKUP(B10,IDF!$B$3:$C$8,2,FALSE),"")</f>
        <v/>
      </c>
      <c r="H10" s="17" t="str">
        <f t="shared" ref="H10:H25" si="2">IF(A10="","",IF(AND(B10="Silver",D10="Yes"),1.4,1))</f>
        <v/>
      </c>
      <c r="I10" s="3" t="b">
        <f t="shared" si="1"/>
        <v>1</v>
      </c>
    </row>
    <row r="11" spans="1:9" x14ac:dyDescent="0.25">
      <c r="A11" s="8"/>
      <c r="B11" s="9"/>
      <c r="C11" s="10"/>
      <c r="D11" s="11"/>
      <c r="E11" s="12"/>
      <c r="F11" s="13"/>
      <c r="G11" s="16" t="str">
        <f>IFERROR(VLOOKUP(B11,IDF!$B$3:$C$8,2,FALSE),"")</f>
        <v/>
      </c>
      <c r="H11" s="17" t="str">
        <f t="shared" si="2"/>
        <v/>
      </c>
      <c r="I11" s="3" t="b">
        <f t="shared" si="1"/>
        <v>1</v>
      </c>
    </row>
    <row r="12" spans="1:9" x14ac:dyDescent="0.25">
      <c r="A12" s="8"/>
      <c r="B12" s="9"/>
      <c r="C12" s="10"/>
      <c r="D12" s="11"/>
      <c r="E12" s="12"/>
      <c r="F12" s="13"/>
      <c r="G12" s="16" t="str">
        <f>IFERROR(VLOOKUP(B12,IDF!$B$3:$C$8,2,FALSE),"")</f>
        <v/>
      </c>
      <c r="H12" s="17" t="str">
        <f t="shared" si="2"/>
        <v/>
      </c>
      <c r="I12" s="3" t="b">
        <f t="shared" si="1"/>
        <v>1</v>
      </c>
    </row>
    <row r="13" spans="1:9" x14ac:dyDescent="0.25">
      <c r="A13" s="8"/>
      <c r="B13" s="9"/>
      <c r="C13" s="10"/>
      <c r="D13" s="11"/>
      <c r="E13" s="12"/>
      <c r="F13" s="13"/>
      <c r="G13" s="16" t="str">
        <f>IFERROR(VLOOKUP(B13,IDF!$B$3:$C$8,2,FALSE),"")</f>
        <v/>
      </c>
      <c r="H13" s="17" t="str">
        <f t="shared" si="2"/>
        <v/>
      </c>
      <c r="I13" s="3" t="b">
        <f t="shared" si="1"/>
        <v>1</v>
      </c>
    </row>
    <row r="14" spans="1:9" x14ac:dyDescent="0.25">
      <c r="A14" s="8"/>
      <c r="B14" s="9"/>
      <c r="C14" s="10"/>
      <c r="D14" s="11"/>
      <c r="E14" s="12"/>
      <c r="F14" s="13"/>
      <c r="G14" s="16" t="str">
        <f>IFERROR(VLOOKUP(B14,IDF!$B$3:$C$8,2,FALSE),"")</f>
        <v/>
      </c>
      <c r="H14" s="17" t="str">
        <f t="shared" si="2"/>
        <v/>
      </c>
      <c r="I14" s="3" t="b">
        <f t="shared" si="1"/>
        <v>1</v>
      </c>
    </row>
    <row r="15" spans="1:9" x14ac:dyDescent="0.25">
      <c r="A15" s="8"/>
      <c r="B15" s="9"/>
      <c r="C15" s="10"/>
      <c r="D15" s="11"/>
      <c r="E15" s="12"/>
      <c r="F15" s="13"/>
      <c r="G15" s="16" t="str">
        <f>IFERROR(VLOOKUP(B15,IDF!$B$3:$C$8,2,FALSE),"")</f>
        <v/>
      </c>
      <c r="H15" s="17" t="str">
        <f t="shared" si="2"/>
        <v/>
      </c>
      <c r="I15" s="3" t="b">
        <f t="shared" si="1"/>
        <v>1</v>
      </c>
    </row>
    <row r="16" spans="1:9" x14ac:dyDescent="0.25">
      <c r="A16" s="8"/>
      <c r="B16" s="9"/>
      <c r="C16" s="10"/>
      <c r="D16" s="11"/>
      <c r="E16" s="12"/>
      <c r="F16" s="13"/>
      <c r="G16" s="16" t="str">
        <f>IFERROR(VLOOKUP(B16,IDF!$B$3:$C$8,2,FALSE),"")</f>
        <v/>
      </c>
      <c r="H16" s="17" t="str">
        <f t="shared" si="2"/>
        <v/>
      </c>
      <c r="I16" s="3" t="b">
        <f t="shared" si="1"/>
        <v>1</v>
      </c>
    </row>
    <row r="17" spans="1:9" x14ac:dyDescent="0.25">
      <c r="A17" s="8"/>
      <c r="B17" s="9"/>
      <c r="C17" s="10"/>
      <c r="D17" s="11"/>
      <c r="E17" s="12"/>
      <c r="F17" s="13"/>
      <c r="G17" s="16" t="str">
        <f>IFERROR(VLOOKUP(B17,IDF!$B$3:$C$8,2,FALSE),"")</f>
        <v/>
      </c>
      <c r="H17" s="17" t="str">
        <f t="shared" si="2"/>
        <v/>
      </c>
      <c r="I17" s="3" t="b">
        <f t="shared" si="1"/>
        <v>1</v>
      </c>
    </row>
    <row r="18" spans="1:9" x14ac:dyDescent="0.25">
      <c r="A18" s="8"/>
      <c r="B18" s="9"/>
      <c r="C18" s="10"/>
      <c r="D18" s="11"/>
      <c r="E18" s="12"/>
      <c r="F18" s="13"/>
      <c r="G18" s="16" t="str">
        <f>IFERROR(VLOOKUP(B18,IDF!$B$3:$C$8,2,FALSE),"")</f>
        <v/>
      </c>
      <c r="H18" s="17" t="str">
        <f t="shared" si="2"/>
        <v/>
      </c>
      <c r="I18" s="3" t="b">
        <f t="shared" si="1"/>
        <v>1</v>
      </c>
    </row>
    <row r="19" spans="1:9" x14ac:dyDescent="0.25">
      <c r="A19" s="8"/>
      <c r="B19" s="9"/>
      <c r="C19" s="10"/>
      <c r="D19" s="11"/>
      <c r="E19" s="12"/>
      <c r="F19" s="13"/>
      <c r="G19" s="16" t="str">
        <f>IFERROR(VLOOKUP(B19,IDF!$B$3:$C$8,2,FALSE),"")</f>
        <v/>
      </c>
      <c r="H19" s="17" t="str">
        <f t="shared" si="2"/>
        <v/>
      </c>
      <c r="I19" s="3" t="b">
        <f t="shared" si="1"/>
        <v>1</v>
      </c>
    </row>
    <row r="20" spans="1:9" x14ac:dyDescent="0.25">
      <c r="A20" s="8"/>
      <c r="B20" s="9"/>
      <c r="C20" s="10"/>
      <c r="D20" s="11"/>
      <c r="E20" s="12"/>
      <c r="F20" s="13"/>
      <c r="G20" s="16" t="str">
        <f>IFERROR(VLOOKUP(B20,IDF!$B$3:$C$8,2,FALSE),"")</f>
        <v/>
      </c>
      <c r="H20" s="17" t="str">
        <f t="shared" si="2"/>
        <v/>
      </c>
      <c r="I20" s="3" t="b">
        <f t="shared" si="1"/>
        <v>1</v>
      </c>
    </row>
    <row r="21" spans="1:9" x14ac:dyDescent="0.25">
      <c r="A21" s="8"/>
      <c r="B21" s="9"/>
      <c r="C21" s="10"/>
      <c r="D21" s="11"/>
      <c r="E21" s="12"/>
      <c r="F21" s="13"/>
      <c r="G21" s="16" t="str">
        <f>IFERROR(VLOOKUP(B21,IDF!$B$3:$C$8,2,FALSE),"")</f>
        <v/>
      </c>
      <c r="H21" s="17" t="str">
        <f t="shared" si="2"/>
        <v/>
      </c>
      <c r="I21" s="3" t="b">
        <f t="shared" si="1"/>
        <v>1</v>
      </c>
    </row>
    <row r="22" spans="1:9" x14ac:dyDescent="0.25">
      <c r="A22" s="8"/>
      <c r="B22" s="9"/>
      <c r="C22" s="10"/>
      <c r="D22" s="11"/>
      <c r="E22" s="12"/>
      <c r="F22" s="13"/>
      <c r="G22" s="16" t="str">
        <f>IFERROR(VLOOKUP(B22,IDF!$B$3:$C$8,2,FALSE),"")</f>
        <v/>
      </c>
      <c r="H22" s="17" t="str">
        <f t="shared" si="2"/>
        <v/>
      </c>
      <c r="I22" s="3" t="b">
        <f t="shared" si="1"/>
        <v>1</v>
      </c>
    </row>
    <row r="23" spans="1:9" x14ac:dyDescent="0.25">
      <c r="A23" s="8"/>
      <c r="B23" s="9"/>
      <c r="C23" s="10"/>
      <c r="D23" s="11"/>
      <c r="E23" s="12"/>
      <c r="F23" s="13"/>
      <c r="G23" s="16" t="str">
        <f>IFERROR(VLOOKUP(B23,IDF!$B$3:$C$8,2,FALSE),"")</f>
        <v/>
      </c>
      <c r="H23" s="17" t="str">
        <f t="shared" si="2"/>
        <v/>
      </c>
      <c r="I23" s="3" t="b">
        <f t="shared" si="1"/>
        <v>1</v>
      </c>
    </row>
    <row r="24" spans="1:9" x14ac:dyDescent="0.25">
      <c r="A24" s="8"/>
      <c r="B24" s="9"/>
      <c r="C24" s="10"/>
      <c r="D24" s="11"/>
      <c r="E24" s="12"/>
      <c r="F24" s="13"/>
      <c r="G24" s="16" t="str">
        <f>IFERROR(VLOOKUP(B24,IDF!$B$3:$C$8,2,FALSE),"")</f>
        <v/>
      </c>
      <c r="H24" s="17" t="str">
        <f t="shared" si="2"/>
        <v/>
      </c>
      <c r="I24" s="3" t="b">
        <f t="shared" si="1"/>
        <v>1</v>
      </c>
    </row>
    <row r="25" spans="1:9" ht="15.75" thickBot="1" x14ac:dyDescent="0.3">
      <c r="A25" s="8"/>
      <c r="B25" s="9"/>
      <c r="C25" s="10"/>
      <c r="D25" s="11"/>
      <c r="E25" s="18"/>
      <c r="F25" s="19"/>
      <c r="G25" s="20" t="str">
        <f>IFERROR(VLOOKUP(B25,IDF!$B$3:$C$8,2,FALSE),"")</f>
        <v/>
      </c>
      <c r="H25" s="22" t="str">
        <f t="shared" si="2"/>
        <v/>
      </c>
      <c r="I25" s="3" t="b">
        <f t="shared" si="1"/>
        <v>1</v>
      </c>
    </row>
    <row r="26" spans="1:9" x14ac:dyDescent="0.25">
      <c r="A26" s="3" t="s">
        <v>18</v>
      </c>
    </row>
    <row r="28" spans="1:9" x14ac:dyDescent="0.25">
      <c r="A28" s="14" t="s">
        <v>16</v>
      </c>
    </row>
    <row r="29" spans="1:9" x14ac:dyDescent="0.25">
      <c r="A29" s="15" t="s">
        <v>17</v>
      </c>
    </row>
  </sheetData>
  <mergeCells count="1">
    <mergeCell ref="F3:H3"/>
  </mergeCells>
  <dataValidations xWindow="682" yWindow="345" count="5">
    <dataValidation type="textLength" operator="equal" allowBlank="1" showInputMessage="1" showErrorMessage="1" errorTitle="Value not valid:" error="Please enter a 14 digit string (5-digit Issuer ID + 2-letter State Abbr + 7 digits)" promptTitle="Required:" prompt="Enter a unique Plan ID for this plan. Please enter a 14 digit string (5-digit Issuer ID + 2-letter State Abbr + 7 digits)." sqref="A5:A25" xr:uid="{FF0886DD-D38D-4883-B7D5-77EAA3D22DAE}">
      <formula1>14</formula1>
    </dataValidation>
    <dataValidation type="list" allowBlank="1" showInputMessage="1" showErrorMessage="1" errorTitle="Value not valid:" error="Select a value from the list." promptTitle="Required:" prompt="Select the Plan Type for the designated plan." sqref="C5:C25" xr:uid="{33122C9E-D617-4093-B914-EB35F841DBF6}">
      <formula1>"HMO, PPO, Indemnity, EPO, POS"</formula1>
    </dataValidation>
    <dataValidation allowBlank="1" showInputMessage="1" showErrorMessage="1" promptTitle="Required:" prompt="Enter the AV Cost Sharing Design of Plan as a numeric value up to 4 decimal points." sqref="E5:E25" xr:uid="{DA5CD863-0755-4BBD-90BB-D93385FDC288}"/>
    <dataValidation allowBlank="1" showInputMessage="1" showErrorMessage="1" promptTitle="Required:" prompt="Enter the Pricing AV Value for the designated plan as a numeric value between 0 and 1, with up to 3 decimal points." sqref="F5:F25" xr:uid="{EC2C6FC5-50F1-43B5-B42C-D0670DDFA205}"/>
    <dataValidation type="list" allowBlank="1" showInputMessage="1" showErrorMessage="1" errorTitle="Value not valid:" error="Select a value from the list." promptTitle="Required:" prompt="Select Yes or No to indicate whether the plan will be offered via the State-Based or Federally Facilitated Exchange or SHOP, regardless of whether it will also be offered in the outside market." sqref="D5:D25" xr:uid="{4A1E64E6-56CD-4E68-B501-08E3B0DDC96E}">
      <formula1>"Yes,No"</formula1>
    </dataValidation>
  </dataValidations>
  <pageMargins left="0.7" right="0.7" top="0.75" bottom="0.75" header="0.3" footer="0.3"/>
  <pageSetup orientation="portrait" r:id="rId1"/>
  <ignoredErrors>
    <ignoredError sqref="E5:E9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682" yWindow="345" count="1">
        <x14:dataValidation type="list" allowBlank="1" showInputMessage="1" showErrorMessage="1" promptTitle="Required:" prompt="Selected Metal Tier for the plan_x000a_" xr:uid="{0CDA6438-DA76-4FE5-BBE7-BCF9C341BC09}">
          <x14:formula1>
            <xm:f>IDF!$B$3:$B$8</xm:f>
          </x14:formula1>
          <xm:sqref>B5:B25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9C5E-BB19-45EF-B421-35E140563DDA}">
  <dimension ref="B2:C8"/>
  <sheetViews>
    <sheetView showGridLines="0" workbookViewId="0">
      <selection activeCell="J23" sqref="J23"/>
    </sheetView>
  </sheetViews>
  <sheetFormatPr defaultRowHeight="15" x14ac:dyDescent="0.25"/>
  <cols>
    <col min="1" max="1" width="4.28515625" customWidth="1"/>
  </cols>
  <sheetData>
    <row r="2" spans="2:3" ht="15.75" thickBot="1" x14ac:dyDescent="0.3">
      <c r="B2" s="1" t="s">
        <v>15</v>
      </c>
      <c r="C2" s="1" t="s">
        <v>14</v>
      </c>
    </row>
    <row r="3" spans="2:3" ht="15.75" thickTop="1" x14ac:dyDescent="0.25">
      <c r="B3" t="s">
        <v>8</v>
      </c>
      <c r="C3">
        <v>1.1499999999999999</v>
      </c>
    </row>
    <row r="4" spans="2:3" x14ac:dyDescent="0.25">
      <c r="B4" t="s">
        <v>10</v>
      </c>
      <c r="C4">
        <v>1.08</v>
      </c>
    </row>
    <row r="5" spans="2:3" x14ac:dyDescent="0.25">
      <c r="B5" t="s">
        <v>11</v>
      </c>
      <c r="C5">
        <v>1.03</v>
      </c>
    </row>
    <row r="6" spans="2:3" x14ac:dyDescent="0.25">
      <c r="B6" t="s">
        <v>12</v>
      </c>
      <c r="C6">
        <v>1</v>
      </c>
    </row>
    <row r="7" spans="2:3" x14ac:dyDescent="0.25">
      <c r="B7" t="s">
        <v>13</v>
      </c>
      <c r="C7">
        <v>1</v>
      </c>
    </row>
    <row r="8" spans="2:3" x14ac:dyDescent="0.25">
      <c r="B8" t="s">
        <v>9</v>
      </c>
      <c r="C8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AV and Cost Sharing 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Michael Markham</dc:creator>
  <cp:lastModifiedBy>Rachel Bowden</cp:lastModifiedBy>
  <dcterms:created xsi:type="dcterms:W3CDTF">2021-09-15T21:43:48Z</dcterms:created>
  <dcterms:modified xsi:type="dcterms:W3CDTF">2025-07-31T18:01:51Z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2025-04-02T16:05:01Z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95bef328-fb78-408f-b958-e3c5c9f7757b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