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codeName="ThisWorkbook" defaultThemeVersion="124226"/>
  <bookViews>
    <workbookView xWindow="-3180" yWindow="-216" windowWidth="9432" windowHeight="4632" tabRatio="853"/>
  </bookViews>
  <sheets>
    <sheet name="FORM 1" sheetId="1" r:id="rId1"/>
    <sheet name="FORM 2" sheetId="2" r:id="rId2"/>
    <sheet name="FORM 3" sheetId="3" r:id="rId3"/>
    <sheet name="FORM 4" sheetId="4" r:id="rId4"/>
    <sheet name="FORM 5-rev. 5-2010" sheetId="26" r:id="rId5"/>
    <sheet name="FORM 6-rev.5-2010" sheetId="27" r:id="rId6"/>
    <sheet name="FORM 7" sheetId="7" r:id="rId7"/>
    <sheet name="FORM 8" sheetId="8" r:id="rId8"/>
    <sheet name="FORM 9" sheetId="9" r:id="rId9"/>
    <sheet name="FORM 10" sheetId="10" r:id="rId10"/>
    <sheet name="FORM 11" sheetId="11" r:id="rId11"/>
    <sheet name="FORM 12" sheetId="12" r:id="rId12"/>
    <sheet name="County Codes" sheetId="13" r:id="rId13"/>
    <sheet name="SCHED S-1" sheetId="14" r:id="rId14"/>
    <sheet name="SCHED S-2" sheetId="15" r:id="rId15"/>
    <sheet name="SCHED S-3" sheetId="16" r:id="rId16"/>
    <sheet name="SCHED S-4" sheetId="17" r:id="rId17"/>
    <sheet name="SCHED S-5" sheetId="18" r:id="rId18"/>
    <sheet name="SCHED S-6" sheetId="19" r:id="rId19"/>
    <sheet name="ALTA-INC" sheetId="20" r:id="rId20"/>
    <sheet name="ALTA-Balance" sheetId="21" r:id="rId21"/>
    <sheet name="Agg Form A-D.O." sheetId="22" r:id="rId22"/>
    <sheet name="Agg Form A-Affiliated" sheetId="23" r:id="rId23"/>
    <sheet name="ERRORS" sheetId="24" r:id="rId24"/>
  </sheets>
  <definedNames>
    <definedName name="Codes">'County Codes'!$A$2</definedName>
    <definedName name="Counties">'County Codes'!$A$2:$B$255</definedName>
    <definedName name="COUNTY_CODE_NAMES">'County Codes'!$A$2:$A$255</definedName>
    <definedName name="Cty_Name">'County Codes'!$D$2:$D$255</definedName>
    <definedName name="End">'FORM 12'!$A$54</definedName>
    <definedName name="_xlnm.Print_Area" localSheetId="22">'Agg Form A-Affiliated'!$A$1:$G$98</definedName>
    <definedName name="_xlnm.Print_Area" localSheetId="21">'Agg Form A-D.O.'!$A$1:$G$96</definedName>
    <definedName name="_xlnm.Print_Area" localSheetId="20">'ALTA-Balance'!$A$1:$E$28</definedName>
    <definedName name="_xlnm.Print_Area" localSheetId="19">'ALTA-INC'!$A$1:$E$30</definedName>
    <definedName name="_xlnm.Print_Area" localSheetId="23">ERRORS!$A$1:$F$180</definedName>
    <definedName name="_xlnm.Print_Area" localSheetId="0">'FORM 1'!$A$1:$I$38</definedName>
    <definedName name="_xlnm.Print_Area" localSheetId="10">'FORM 11'!$A$1:$D$48</definedName>
    <definedName name="_xlnm.Print_Area" localSheetId="11">'FORM 12'!$A$1:$I$56</definedName>
    <definedName name="_xlnm.Print_Area" localSheetId="1">'FORM 2'!$A$1:$I$69</definedName>
    <definedName name="_xlnm.Print_Area" localSheetId="2">'FORM 3'!$A$1:$I$45</definedName>
    <definedName name="_xlnm.Print_Area" localSheetId="3">'FORM 4'!$A$1:$F$40</definedName>
    <definedName name="_xlnm.Print_Area" localSheetId="6">'FORM 7'!$A$1:$D$30</definedName>
    <definedName name="_xlnm.Print_Area" localSheetId="7">'FORM 8'!$A$1:$D$23</definedName>
    <definedName name="_xlnm.Print_Area" localSheetId="8">'FORM 9'!$A$1:$F$41</definedName>
    <definedName name="_xlnm.Print_Area" localSheetId="13">'SCHED S-1'!$A$1:$I$32</definedName>
    <definedName name="_xlnm.Print_Area" localSheetId="14">'SCHED S-2'!$A$1:$C$20</definedName>
    <definedName name="_xlnm.Print_Area" localSheetId="15">'SCHED S-3'!$A$1:$D$44</definedName>
    <definedName name="_xlnm.Print_Area" localSheetId="16">'SCHED S-4'!$A$1:$C$41</definedName>
    <definedName name="_xlnm.Print_Area" localSheetId="17">'SCHED S-5'!$A$1:$C$30</definedName>
    <definedName name="_xlnm.Print_Area" localSheetId="18">'SCHED S-6'!$A$1:$D$37</definedName>
    <definedName name="_xlnm.Print_Titles" localSheetId="12">'County Codes'!$1:$1</definedName>
    <definedName name="_xlnm.Print_Titles" localSheetId="9">'FORM 10'!$1:$4</definedName>
    <definedName name="Z_5FD3B1AB_017C_414B_9DD8_B283259DE27C_.wvu.PrintArea" localSheetId="22" hidden="1">'Agg Form A-Affiliated'!$A$1:$G$98</definedName>
    <definedName name="Z_5FD3B1AB_017C_414B_9DD8_B283259DE27C_.wvu.PrintArea" localSheetId="21" hidden="1">'Agg Form A-D.O.'!$A$1:$G$96</definedName>
    <definedName name="Z_5FD3B1AB_017C_414B_9DD8_B283259DE27C_.wvu.PrintArea" localSheetId="20" hidden="1">'ALTA-Balance'!$A$1:$E$28</definedName>
    <definedName name="Z_5FD3B1AB_017C_414B_9DD8_B283259DE27C_.wvu.PrintArea" localSheetId="19" hidden="1">'ALTA-INC'!$A$1:$E$30</definedName>
    <definedName name="Z_5FD3B1AB_017C_414B_9DD8_B283259DE27C_.wvu.PrintArea" localSheetId="23" hidden="1">ERRORS!$A$1:$E$149</definedName>
    <definedName name="Z_5FD3B1AB_017C_414B_9DD8_B283259DE27C_.wvu.PrintArea" localSheetId="0" hidden="1">'FORM 1'!$A$1:$I$38</definedName>
    <definedName name="Z_5FD3B1AB_017C_414B_9DD8_B283259DE27C_.wvu.PrintArea" localSheetId="10" hidden="1">'FORM 11'!$A$1:$D$48</definedName>
    <definedName name="Z_5FD3B1AB_017C_414B_9DD8_B283259DE27C_.wvu.PrintArea" localSheetId="11" hidden="1">'FORM 12'!$A$1:$H$56</definedName>
    <definedName name="Z_5FD3B1AB_017C_414B_9DD8_B283259DE27C_.wvu.PrintArea" localSheetId="1" hidden="1">'FORM 2'!$A$1:$I$69</definedName>
    <definedName name="Z_5FD3B1AB_017C_414B_9DD8_B283259DE27C_.wvu.PrintArea" localSheetId="2" hidden="1">'FORM 3'!$A$1:$I$48</definedName>
    <definedName name="Z_5FD3B1AB_017C_414B_9DD8_B283259DE27C_.wvu.PrintArea" localSheetId="3" hidden="1">'FORM 4'!$A$1:$F$40</definedName>
    <definedName name="Z_5FD3B1AB_017C_414B_9DD8_B283259DE27C_.wvu.PrintArea" localSheetId="4" hidden="1">'FORM 5-rev. 5-2010'!$B$1:$M$44</definedName>
    <definedName name="Z_5FD3B1AB_017C_414B_9DD8_B283259DE27C_.wvu.PrintArea" localSheetId="5" hidden="1">'FORM 6-rev.5-2010'!$B$1:$M$44</definedName>
    <definedName name="Z_5FD3B1AB_017C_414B_9DD8_B283259DE27C_.wvu.PrintArea" localSheetId="6" hidden="1">'FORM 7'!$A$1:$D$30</definedName>
    <definedName name="Z_5FD3B1AB_017C_414B_9DD8_B283259DE27C_.wvu.PrintArea" localSheetId="7" hidden="1">'FORM 8'!$A$1:$D$23</definedName>
    <definedName name="Z_5FD3B1AB_017C_414B_9DD8_B283259DE27C_.wvu.PrintArea" localSheetId="8" hidden="1">'FORM 9'!$A$1:$F$41</definedName>
    <definedName name="Z_5FD3B1AB_017C_414B_9DD8_B283259DE27C_.wvu.PrintArea" localSheetId="13" hidden="1">'SCHED S-1'!$A$1:$I$32</definedName>
    <definedName name="Z_5FD3B1AB_017C_414B_9DD8_B283259DE27C_.wvu.PrintArea" localSheetId="14" hidden="1">'SCHED S-2'!$A$1:$C$20</definedName>
    <definedName name="Z_5FD3B1AB_017C_414B_9DD8_B283259DE27C_.wvu.PrintArea" localSheetId="15" hidden="1">'SCHED S-3'!$A$1:$D$44</definedName>
    <definedName name="Z_5FD3B1AB_017C_414B_9DD8_B283259DE27C_.wvu.PrintArea" localSheetId="16" hidden="1">'SCHED S-4'!$A$1:$C$41</definedName>
    <definedName name="Z_5FD3B1AB_017C_414B_9DD8_B283259DE27C_.wvu.PrintArea" localSheetId="17" hidden="1">'SCHED S-5'!$A$1:$C$30</definedName>
    <definedName name="Z_5FD3B1AB_017C_414B_9DD8_B283259DE27C_.wvu.PrintArea" localSheetId="18" hidden="1">'SCHED S-6'!$A$1:$D$37</definedName>
    <definedName name="Z_5FD3B1AB_017C_414B_9DD8_B283259DE27C_.wvu.Rows" localSheetId="10" hidden="1">'FORM 11'!$47:$48</definedName>
    <definedName name="Z_5FD3B1AB_017C_414B_9DD8_B283259DE27C_.wvu.Rows" localSheetId="2" hidden="1">'FORM 3'!$46:$48</definedName>
    <definedName name="Z_5FD3B1AB_017C_414B_9DD8_B283259DE27C_.wvu.Rows" localSheetId="6" hidden="1">'FORM 7'!$28:$29</definedName>
  </definedNames>
  <calcPr calcId="125725" fullCalcOnLoad="1"/>
  <customWorkbookViews>
    <customWorkbookView name="Betty Flores - Personal View" guid="{5FD3B1AB-017C-414B-9DD8-B283259DE27C}" mergeInterval="0" personalView="1" maximized="1" windowWidth="1020" windowHeight="579" tabRatio="663" activeSheetId="1"/>
  </customWorkbookViews>
</workbook>
</file>

<file path=xl/calcChain.xml><?xml version="1.0" encoding="utf-8"?>
<calcChain xmlns="http://schemas.openxmlformats.org/spreadsheetml/2006/main">
  <c r="E21" i="24"/>
  <c r="E20"/>
  <c r="E12"/>
  <c r="C35" i="3"/>
  <c r="C34"/>
  <c r="C33"/>
  <c r="C32"/>
  <c r="C31"/>
  <c r="C30"/>
  <c r="C29"/>
  <c r="C28"/>
  <c r="C27"/>
  <c r="C26"/>
  <c r="C25"/>
  <c r="C24"/>
  <c r="C23"/>
  <c r="C22"/>
  <c r="C21"/>
  <c r="C20"/>
  <c r="C19"/>
  <c r="C18"/>
  <c r="C17"/>
  <c r="A1"/>
  <c r="E52" i="24"/>
  <c r="E14"/>
  <c r="E11"/>
  <c r="E13"/>
  <c r="E10"/>
  <c r="D14" i="27"/>
  <c r="B44"/>
  <c r="B43"/>
  <c r="B42"/>
  <c r="B41"/>
  <c r="B40"/>
  <c r="B39"/>
  <c r="B38"/>
  <c r="B37"/>
  <c r="B36"/>
  <c r="B35"/>
  <c r="B34"/>
  <c r="B33"/>
  <c r="B32"/>
  <c r="B31"/>
  <c r="B30"/>
  <c r="B29"/>
  <c r="B28"/>
  <c r="B27"/>
  <c r="B26"/>
  <c r="B25"/>
  <c r="B24"/>
  <c r="B23"/>
  <c r="B22"/>
  <c r="B21"/>
  <c r="B20"/>
  <c r="B19"/>
  <c r="B18"/>
  <c r="B17"/>
  <c r="B16"/>
  <c r="B15"/>
  <c r="B14"/>
  <c r="B13"/>
  <c r="M14"/>
  <c r="L14"/>
  <c r="K14"/>
  <c r="J14"/>
  <c r="I14"/>
  <c r="H14"/>
  <c r="G14"/>
  <c r="F14"/>
  <c r="E14"/>
  <c r="M44"/>
  <c r="M41"/>
  <c r="L41"/>
  <c r="M38"/>
  <c r="L38"/>
  <c r="K38"/>
  <c r="M35"/>
  <c r="L35"/>
  <c r="K35"/>
  <c r="J35"/>
  <c r="M32"/>
  <c r="L32"/>
  <c r="K32"/>
  <c r="J32"/>
  <c r="I32"/>
  <c r="M29"/>
  <c r="L29"/>
  <c r="K29"/>
  <c r="J29"/>
  <c r="I29"/>
  <c r="H29"/>
  <c r="M26"/>
  <c r="L26"/>
  <c r="K26"/>
  <c r="J26"/>
  <c r="I26"/>
  <c r="H26"/>
  <c r="G26"/>
  <c r="M23"/>
  <c r="L23"/>
  <c r="K23"/>
  <c r="J23"/>
  <c r="I23"/>
  <c r="H23"/>
  <c r="G23"/>
  <c r="F23"/>
  <c r="M20"/>
  <c r="L20"/>
  <c r="K20"/>
  <c r="J20"/>
  <c r="I20"/>
  <c r="H20"/>
  <c r="G20"/>
  <c r="F20"/>
  <c r="E20"/>
  <c r="A18"/>
  <c r="A21"/>
  <c r="A24"/>
  <c r="A27"/>
  <c r="A30"/>
  <c r="A33"/>
  <c r="A36"/>
  <c r="A39"/>
  <c r="A42"/>
  <c r="M17"/>
  <c r="L17"/>
  <c r="K17"/>
  <c r="J17"/>
  <c r="I17"/>
  <c r="H17"/>
  <c r="G17"/>
  <c r="F17"/>
  <c r="E17"/>
  <c r="D17"/>
  <c r="E11"/>
  <c r="F11"/>
  <c r="G11"/>
  <c r="H11"/>
  <c r="I11"/>
  <c r="J11"/>
  <c r="K11"/>
  <c r="L11"/>
  <c r="M11"/>
  <c r="A6"/>
  <c r="B3"/>
  <c r="M14" i="26"/>
  <c r="L14"/>
  <c r="K14"/>
  <c r="J14"/>
  <c r="I14"/>
  <c r="H14"/>
  <c r="G14"/>
  <c r="F14"/>
  <c r="E14"/>
  <c r="D14"/>
  <c r="B44"/>
  <c r="B43"/>
  <c r="B42"/>
  <c r="B41"/>
  <c r="B40"/>
  <c r="B39"/>
  <c r="B38"/>
  <c r="B37"/>
  <c r="B36"/>
  <c r="B35"/>
  <c r="B34"/>
  <c r="B33"/>
  <c r="B32"/>
  <c r="B31"/>
  <c r="B30"/>
  <c r="B29"/>
  <c r="B28"/>
  <c r="B27"/>
  <c r="B26"/>
  <c r="B25"/>
  <c r="B24"/>
  <c r="B23"/>
  <c r="B22"/>
  <c r="B21"/>
  <c r="B20"/>
  <c r="B19"/>
  <c r="B18"/>
  <c r="B17"/>
  <c r="B16"/>
  <c r="B15"/>
  <c r="M44"/>
  <c r="M41"/>
  <c r="L41"/>
  <c r="M38"/>
  <c r="L38"/>
  <c r="K38"/>
  <c r="M35"/>
  <c r="L35"/>
  <c r="K35"/>
  <c r="J35"/>
  <c r="M32"/>
  <c r="L32"/>
  <c r="K32"/>
  <c r="J32"/>
  <c r="I32"/>
  <c r="M29"/>
  <c r="L29"/>
  <c r="K29"/>
  <c r="J29"/>
  <c r="I29"/>
  <c r="H29"/>
  <c r="M26"/>
  <c r="L26"/>
  <c r="K26"/>
  <c r="J26"/>
  <c r="I26"/>
  <c r="H26"/>
  <c r="G26"/>
  <c r="M23"/>
  <c r="L23"/>
  <c r="K23"/>
  <c r="J23"/>
  <c r="I23"/>
  <c r="H23"/>
  <c r="G23"/>
  <c r="F23"/>
  <c r="M20"/>
  <c r="L20"/>
  <c r="K20"/>
  <c r="J20"/>
  <c r="I20"/>
  <c r="H20"/>
  <c r="G20"/>
  <c r="F20"/>
  <c r="E20"/>
  <c r="A18"/>
  <c r="A21"/>
  <c r="A24"/>
  <c r="A27"/>
  <c r="A30"/>
  <c r="A33"/>
  <c r="A36"/>
  <c r="A39"/>
  <c r="A42"/>
  <c r="M17"/>
  <c r="L17"/>
  <c r="K17"/>
  <c r="J17"/>
  <c r="I17"/>
  <c r="H17"/>
  <c r="G17"/>
  <c r="F17"/>
  <c r="E17"/>
  <c r="D17"/>
  <c r="E11"/>
  <c r="F11"/>
  <c r="G11"/>
  <c r="H11"/>
  <c r="I11"/>
  <c r="J11"/>
  <c r="K11"/>
  <c r="L11"/>
  <c r="M11"/>
  <c r="A6"/>
  <c r="B3"/>
  <c r="E3" i="24"/>
  <c r="F3" s="1"/>
  <c r="E17" s="1"/>
  <c r="G76" i="23"/>
  <c r="F76"/>
  <c r="E76"/>
  <c r="G74" i="22"/>
  <c r="F74"/>
  <c r="E74"/>
  <c r="F19" i="1"/>
  <c r="B54" i="12"/>
  <c r="E132" i="24"/>
  <c r="I11" i="3"/>
  <c r="I16" i="1"/>
  <c r="G17" i="3"/>
  <c r="G18"/>
  <c r="G19"/>
  <c r="G20"/>
  <c r="G37"/>
  <c r="I41"/>
  <c r="I42"/>
  <c r="E114" i="24"/>
  <c r="G21" i="3"/>
  <c r="G22"/>
  <c r="G23"/>
  <c r="G24"/>
  <c r="G25"/>
  <c r="G26"/>
  <c r="G27"/>
  <c r="G28"/>
  <c r="G29"/>
  <c r="G30"/>
  <c r="G31"/>
  <c r="G32"/>
  <c r="G33"/>
  <c r="G34"/>
  <c r="G35"/>
  <c r="G36"/>
  <c r="A5"/>
  <c r="A3" i="24"/>
  <c r="D19" i="1"/>
  <c r="E19"/>
  <c r="C19"/>
  <c r="D20"/>
  <c r="E21" i="22"/>
  <c r="E22" i="24"/>
  <c r="F20" i="1"/>
  <c r="I20"/>
  <c r="E24" i="24"/>
  <c r="E25"/>
  <c r="E26"/>
  <c r="E27"/>
  <c r="E28"/>
  <c r="B22" i="4"/>
  <c r="C31" i="1"/>
  <c r="E29" i="24" s="1"/>
  <c r="C22" i="4"/>
  <c r="D31" i="1"/>
  <c r="E30" i="24"/>
  <c r="D22" i="4"/>
  <c r="F31" i="1"/>
  <c r="E33" i="24" s="1"/>
  <c r="E22" i="4"/>
  <c r="G31" i="1"/>
  <c r="F22" i="4"/>
  <c r="H31" i="1"/>
  <c r="H34" s="1"/>
  <c r="H35" s="1"/>
  <c r="H69" i="2" s="1"/>
  <c r="B36" i="4"/>
  <c r="C33" i="1"/>
  <c r="C36" i="4"/>
  <c r="D33" i="1"/>
  <c r="E37" i="24" s="1"/>
  <c r="D36" i="4"/>
  <c r="F33" i="1"/>
  <c r="E38" i="24"/>
  <c r="E36" i="4"/>
  <c r="G33" i="1"/>
  <c r="G34" s="1"/>
  <c r="G35" s="1"/>
  <c r="G69" i="2" s="1"/>
  <c r="F36" i="4"/>
  <c r="H33" i="1"/>
  <c r="E40" i="24" s="1"/>
  <c r="E32" i="22"/>
  <c r="I38" i="1"/>
  <c r="B30" i="14"/>
  <c r="E43" i="24"/>
  <c r="C41" i="9"/>
  <c r="E50" i="24"/>
  <c r="E51"/>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9"/>
  <c r="E100"/>
  <c r="E101"/>
  <c r="E102"/>
  <c r="E103"/>
  <c r="E104"/>
  <c r="I52" i="2"/>
  <c r="I53"/>
  <c r="E106" i="24"/>
  <c r="E107"/>
  <c r="E108"/>
  <c r="E109"/>
  <c r="E110"/>
  <c r="E111"/>
  <c r="E112"/>
  <c r="E113"/>
  <c r="E115"/>
  <c r="E116"/>
  <c r="E117"/>
  <c r="E118"/>
  <c r="E119"/>
  <c r="E120"/>
  <c r="E121"/>
  <c r="E122"/>
  <c r="E123"/>
  <c r="C20" i="15"/>
  <c r="C12" i="21"/>
  <c r="C17"/>
  <c r="C18"/>
  <c r="C24"/>
  <c r="C26"/>
  <c r="C28"/>
  <c r="E138" i="24"/>
  <c r="D12" i="21"/>
  <c r="D17"/>
  <c r="D18"/>
  <c r="E139" i="24"/>
  <c r="D24" i="21"/>
  <c r="D26"/>
  <c r="D28"/>
  <c r="E9"/>
  <c r="E12"/>
  <c r="E18"/>
  <c r="E10"/>
  <c r="E11"/>
  <c r="E14"/>
  <c r="E17"/>
  <c r="E15"/>
  <c r="E16"/>
  <c r="E20"/>
  <c r="E21"/>
  <c r="E22"/>
  <c r="E23"/>
  <c r="E24"/>
  <c r="E25"/>
  <c r="E27"/>
  <c r="A3" i="23"/>
  <c r="A7"/>
  <c r="E21"/>
  <c r="E23" i="24"/>
  <c r="F32" i="23"/>
  <c r="F82"/>
  <c r="G32"/>
  <c r="E77"/>
  <c r="F93"/>
  <c r="A3" i="22"/>
  <c r="A7"/>
  <c r="F32"/>
  <c r="G32"/>
  <c r="E75"/>
  <c r="F91"/>
  <c r="A4" i="21"/>
  <c r="A5" i="20"/>
  <c r="E8"/>
  <c r="E9"/>
  <c r="C10"/>
  <c r="D10"/>
  <c r="E10"/>
  <c r="E11"/>
  <c r="E12"/>
  <c r="E13"/>
  <c r="C14"/>
  <c r="D14"/>
  <c r="E14"/>
  <c r="E15"/>
  <c r="E16"/>
  <c r="E17"/>
  <c r="E18"/>
  <c r="C19"/>
  <c r="D19"/>
  <c r="E19"/>
  <c r="E20"/>
  <c r="C21"/>
  <c r="C22"/>
  <c r="E22"/>
  <c r="D21"/>
  <c r="E21"/>
  <c r="E24"/>
  <c r="E25"/>
  <c r="E26"/>
  <c r="E27"/>
  <c r="E28"/>
  <c r="E29"/>
  <c r="C30"/>
  <c r="D30"/>
  <c r="E30"/>
  <c r="A5" i="19"/>
  <c r="A7"/>
  <c r="A5" i="18"/>
  <c r="A7"/>
  <c r="B19"/>
  <c r="C19"/>
  <c r="B30"/>
  <c r="C30"/>
  <c r="A5" i="17"/>
  <c r="A7"/>
  <c r="B41"/>
  <c r="C41"/>
  <c r="A5" i="16"/>
  <c r="A7"/>
  <c r="C44"/>
  <c r="E44" i="24"/>
  <c r="D44" i="16"/>
  <c r="A5" i="15"/>
  <c r="A7"/>
  <c r="A5" i="14"/>
  <c r="C30"/>
  <c r="D30"/>
  <c r="E30"/>
  <c r="F30"/>
  <c r="G30"/>
  <c r="H30"/>
  <c r="I30"/>
  <c r="A5" i="12"/>
  <c r="C54"/>
  <c r="A3" i="11"/>
  <c r="A5"/>
  <c r="A3" i="10"/>
  <c r="A6"/>
  <c r="B32"/>
  <c r="C32"/>
  <c r="D32"/>
  <c r="E32"/>
  <c r="F32"/>
  <c r="G32"/>
  <c r="A3" i="9"/>
  <c r="A5"/>
  <c r="D41"/>
  <c r="E19" i="24"/>
  <c r="E41" i="9"/>
  <c r="F41"/>
  <c r="E105" i="24"/>
  <c r="A3" i="8"/>
  <c r="A5"/>
  <c r="A3" i="7"/>
  <c r="A7"/>
  <c r="A3" i="4"/>
  <c r="A6"/>
  <c r="A3" i="2"/>
  <c r="A6"/>
  <c r="I13"/>
  <c r="I14"/>
  <c r="I15"/>
  <c r="I16"/>
  <c r="I17"/>
  <c r="I18"/>
  <c r="I19"/>
  <c r="I20"/>
  <c r="I21"/>
  <c r="I22"/>
  <c r="I23"/>
  <c r="I24"/>
  <c r="I25"/>
  <c r="I26"/>
  <c r="I27"/>
  <c r="I28"/>
  <c r="I29"/>
  <c r="I30"/>
  <c r="I31"/>
  <c r="I32"/>
  <c r="I33"/>
  <c r="I34"/>
  <c r="I35"/>
  <c r="I36"/>
  <c r="A40"/>
  <c r="A42"/>
  <c r="I49"/>
  <c r="I50"/>
  <c r="I51"/>
  <c r="I54"/>
  <c r="I55"/>
  <c r="I56"/>
  <c r="I57"/>
  <c r="I58"/>
  <c r="I59"/>
  <c r="I60"/>
  <c r="I61"/>
  <c r="I62"/>
  <c r="I63"/>
  <c r="I64"/>
  <c r="I65"/>
  <c r="I66"/>
  <c r="I67"/>
  <c r="D68"/>
  <c r="E68"/>
  <c r="F68"/>
  <c r="G68"/>
  <c r="H68"/>
  <c r="I68"/>
  <c r="I17" i="1"/>
  <c r="C18"/>
  <c r="I13"/>
  <c r="I14"/>
  <c r="G28"/>
  <c r="I23"/>
  <c r="I24"/>
  <c r="I25"/>
  <c r="I26"/>
  <c r="I27"/>
  <c r="I28"/>
  <c r="I30"/>
  <c r="I32"/>
  <c r="C3"/>
  <c r="E39" i="24"/>
  <c r="E35"/>
  <c r="E26" i="21"/>
  <c r="E28"/>
  <c r="E140" i="24"/>
  <c r="D22" i="20"/>
  <c r="E45" i="24"/>
  <c r="E32" i="23"/>
  <c r="E16" i="24"/>
  <c r="E15"/>
  <c r="I18" i="1"/>
  <c r="I19"/>
  <c r="E18" i="24"/>
  <c r="C15" i="1"/>
  <c r="C21"/>
  <c r="I21"/>
  <c r="E4" i="24"/>
  <c r="I15" i="1"/>
  <c r="E32" i="24"/>
  <c r="G82" i="23"/>
  <c r="D33"/>
  <c r="E82"/>
  <c r="E84"/>
  <c r="G80" i="22"/>
  <c r="F80"/>
  <c r="D33"/>
  <c r="E80"/>
  <c r="E82"/>
  <c r="F34" i="1"/>
  <c r="F35" s="1"/>
  <c r="E36" i="24"/>
  <c r="I31" i="1"/>
  <c r="C34"/>
  <c r="D34"/>
  <c r="D35" s="1"/>
  <c r="E34" i="24"/>
  <c r="E31"/>
  <c r="C35" i="1"/>
  <c r="D69" i="2"/>
  <c r="E135" i="24"/>
  <c r="E41" l="1"/>
  <c r="E69" i="2"/>
  <c r="E42" i="24"/>
  <c r="F69" i="2"/>
  <c r="I33" i="1"/>
  <c r="I34" s="1"/>
  <c r="I35" s="1"/>
  <c r="I69" i="2" s="1"/>
</calcChain>
</file>

<file path=xl/comments1.xml><?xml version="1.0" encoding="utf-8"?>
<comments xmlns="http://schemas.openxmlformats.org/spreadsheetml/2006/main">
  <authors>
    <author>Clare Pramk</author>
  </authors>
  <commentList>
    <comment ref="B39" authorId="0">
      <text>
        <r>
          <rPr>
            <sz val="8"/>
            <color indexed="81"/>
            <rFont val="Tahoma"/>
            <family val="2"/>
          </rPr>
          <t>Requirement expired.</t>
        </r>
      </text>
    </comment>
  </commentList>
</comments>
</file>

<file path=xl/comments2.xml><?xml version="1.0" encoding="utf-8"?>
<comments xmlns="http://schemas.openxmlformats.org/spreadsheetml/2006/main">
  <authors>
    <author>Clare Pramk</author>
  </authors>
  <commentList>
    <comment ref="A8" authorId="0">
      <text>
        <r>
          <rPr>
            <sz val="8"/>
            <color indexed="81"/>
            <rFont val="Tahoma"/>
            <family val="2"/>
          </rPr>
          <t>Provide the guaranty file number or other identifier</t>
        </r>
      </text>
    </comment>
    <comment ref="I8" authorId="0">
      <text>
        <r>
          <rPr>
            <sz val="8"/>
            <color indexed="81"/>
            <rFont val="Tahoma"/>
            <family val="2"/>
          </rPr>
          <t>If multicounty number sequentially, for best evidence enter "1".</t>
        </r>
      </text>
    </comment>
  </commentList>
</comments>
</file>

<file path=xl/sharedStrings.xml><?xml version="1.0" encoding="utf-8"?>
<sst xmlns="http://schemas.openxmlformats.org/spreadsheetml/2006/main" count="1791" uniqueCount="1266">
  <si>
    <t>ALTA Income Statement, Line 16, TEXAS</t>
  </si>
  <si>
    <t>ALTA Income Statement, Line 17, TEXAS</t>
  </si>
  <si>
    <t>Line 12, Col. E, Investment Income-other-before expenses</t>
  </si>
  <si>
    <t>ALTA Income Statement, Line 18, TEXAS</t>
  </si>
  <si>
    <t>Line 13, Col. E, Realized Capital gains (losses)</t>
  </si>
  <si>
    <t>ALTA Income Statement, Line 19, TEXAS</t>
  </si>
  <si>
    <t>Line 14, Col. E, Net Unrealized Capital gains (losses)</t>
  </si>
  <si>
    <t>ALTA Income Statement, Line 20, TEXAS</t>
  </si>
  <si>
    <t>Line 21, Col. B, Total Income, Direct Operations</t>
  </si>
  <si>
    <t>Line 21, Col. D, Total Income, Affiliated Agents</t>
  </si>
  <si>
    <t>Line 3, Gross Revenue</t>
  </si>
  <si>
    <t>Form 9, # of Policies, Col. 2</t>
  </si>
  <si>
    <t>Line 1a, Col. C, Salaries-Employees, Affiliated Agents</t>
  </si>
  <si>
    <t>Line 4a, Col. B, Closing costs paid non-employees-Title Agents</t>
  </si>
  <si>
    <t>Line 4a, Col. C, Closing costs paid non-employees-Title Agents</t>
  </si>
  <si>
    <t>Line 5, Col. B, Rent</t>
  </si>
  <si>
    <t>Line 5, Col. C, Rent</t>
  </si>
  <si>
    <t>Line 6, Col. B, Utilities</t>
  </si>
  <si>
    <t>Line 6, Col. C, Utilities</t>
  </si>
  <si>
    <t>Aggregate Form A-D.O., Line A.1</t>
  </si>
  <si>
    <t>Aggregate Form A-Affiliated, Line A.1</t>
  </si>
  <si>
    <t>Aggregate Form A-D.O., line A.3</t>
  </si>
  <si>
    <t>Aggregate Form A-Affiliated, Line A.3</t>
  </si>
  <si>
    <t>Aggregate Form A-D.O., line A.14</t>
  </si>
  <si>
    <t>Aggregate Form A-Affiliated, line A.14</t>
  </si>
  <si>
    <t>Aggregate Form A-Affiliated, line B.1a</t>
  </si>
  <si>
    <t>Aggregate Form A-D.O., line B.1b</t>
  </si>
  <si>
    <t>Aggregate Form A-Affiliated, line B.1b</t>
  </si>
  <si>
    <t>Aggregate Form A-Affiliated, line B.3a</t>
  </si>
  <si>
    <t>Aggregate Form A-D.O., line B.3b</t>
  </si>
  <si>
    <t>Aggregate Form A-Affiliated, line B.3b</t>
  </si>
  <si>
    <t>Aggregate Form A-D.O., line B.4a</t>
  </si>
  <si>
    <t>Aggregate Form A-Affiliated, line B.4b</t>
  </si>
  <si>
    <t>Aggregate Form A-D.O., line B.5</t>
  </si>
  <si>
    <t>Aggregate Form A-Affiliated, line B.5</t>
  </si>
  <si>
    <t>Aggregate Form A-D.O., line B.6</t>
  </si>
  <si>
    <t>Aggregate Form A-Affiliated, line B.6</t>
  </si>
  <si>
    <t>Aggregate Form A-D.O., line B.7</t>
  </si>
  <si>
    <t>Aggregate Form A-Affiliated, line B.7</t>
  </si>
  <si>
    <t>Aggregate Form A-D.O., line B.8</t>
  </si>
  <si>
    <t>Aggregate Form A-Affiliated, line B.8</t>
  </si>
  <si>
    <t>Aggregate Form A-D.O., line B.9</t>
  </si>
  <si>
    <t>Line 10, Col. C, Insurance</t>
  </si>
  <si>
    <t>Aggregate Form A-D.O., line B.10</t>
  </si>
  <si>
    <t>Line 10, Col. B, Insurance</t>
  </si>
  <si>
    <t>Aggregate Form A-Affiliated, line B.10</t>
  </si>
  <si>
    <t>Aggregate Form A-Affiliated, line B.9</t>
  </si>
  <si>
    <t>Line 11, Col. B, Interest expense</t>
  </si>
  <si>
    <t>Aggregate Form A-D.O., line B.11</t>
  </si>
  <si>
    <t>Line 11, Col. C, Interest expense</t>
  </si>
  <si>
    <t>Aggregate Form A-Affiliated, line B.11</t>
  </si>
  <si>
    <t>Line 12, Col. B, Legal expense</t>
  </si>
  <si>
    <t>Aggregate Form A-D.O., line B.12</t>
  </si>
  <si>
    <t>Line 12, Col. C, Legal expense</t>
  </si>
  <si>
    <t>Aggregate Form A-Affiliated, line B.12</t>
  </si>
  <si>
    <t>Aggregate Form A-D.O., line B.13</t>
  </si>
  <si>
    <t>Aggregate Form A-Affiliated, line B.13</t>
  </si>
  <si>
    <t>Aggregate Form A-D.O., line B.14</t>
  </si>
  <si>
    <t>Aggregate Form A-Affiliated, line B.14</t>
  </si>
  <si>
    <t>Aggregate Form A-D.O., line B.15</t>
  </si>
  <si>
    <t>Aggregate Form A-Affiliated, line B.15</t>
  </si>
  <si>
    <t>Aggregate Form A-D.O., line B.16</t>
  </si>
  <si>
    <t>Aggregate Form A-Affiliated, line B.16</t>
  </si>
  <si>
    <t>Aggregate Form A-D.O., line B.17</t>
  </si>
  <si>
    <t>Aggregate Form A-Affiliated, line B.17</t>
  </si>
  <si>
    <t>Line 18, Col. B, Office Supplies</t>
  </si>
  <si>
    <t>Aggregate Form A-D.O., line B.18</t>
  </si>
  <si>
    <t>Line 18, Col. C, Office Supplies</t>
  </si>
  <si>
    <t>Aggregate Form A-Affiliated, line B.18</t>
  </si>
  <si>
    <t>Aggregate Form A-D.O., line B.19</t>
  </si>
  <si>
    <t>Aggregate Form A-Affiliated, line B.19</t>
  </si>
  <si>
    <t>Line 20, Col. B, Depreciation</t>
  </si>
  <si>
    <t>Aggregate Form A-D.O., line B.20</t>
  </si>
  <si>
    <t>Line 20, Col. C, Depreciation</t>
  </si>
  <si>
    <t>Aggregate Form A-Affiliated, line B.20</t>
  </si>
  <si>
    <t>Line 21, Col. B, Directors fees</t>
  </si>
  <si>
    <t>Aggregate Form A-D.O., line B.21</t>
  </si>
  <si>
    <t>Line 21, Col. C, Directors fees</t>
  </si>
  <si>
    <t>Aggregate Form A-Affiliated, line B.21</t>
  </si>
  <si>
    <t>Aggregate Form A-D.O., line B.22</t>
  </si>
  <si>
    <t>Aggregate Form A-Affiliated, line B.22</t>
  </si>
  <si>
    <t>Line 23, Col. B, Bad debts</t>
  </si>
  <si>
    <t>Aggregate Form A-D.O., line B.23</t>
  </si>
  <si>
    <t>Line 23, Col. C, Bad debts</t>
  </si>
  <si>
    <t>Aggregate Form A-Affiliated, line B.23</t>
  </si>
  <si>
    <t>Aggregate Form A-D.O., line B.24</t>
  </si>
  <si>
    <t>Aggregate Form A-Affiliated, line B.24</t>
  </si>
  <si>
    <t>Line 28, Col. B, Tax certificates</t>
  </si>
  <si>
    <t>Aggregate Form A-D.O., line B.25</t>
  </si>
  <si>
    <t>Line 28, Col. C, Tax certificates</t>
  </si>
  <si>
    <t>Aggregate Form A-Affiliated, line B.25</t>
  </si>
  <si>
    <t>Line 27, Col. B, Other</t>
  </si>
  <si>
    <t>Aggregate Form A-D.O., line B.32</t>
  </si>
  <si>
    <t>Line 27, Col. C, Other</t>
  </si>
  <si>
    <t>Aggregate Form A-Affiliated, line B.32</t>
  </si>
  <si>
    <t>Line 29, Col. B, Recording fees</t>
  </si>
  <si>
    <t>Aggregate Form A-D.O., line 26</t>
  </si>
  <si>
    <t>Line 29, Col. C, Recording fees</t>
  </si>
  <si>
    <t>Aggregate Form A-Affiliated, line 26</t>
  </si>
  <si>
    <t>Aggregate Form A-D.O., line 27</t>
  </si>
  <si>
    <t>Line 30, Col. C, Plant lease/update costs</t>
  </si>
  <si>
    <t>Aggregate Form A-Affiliated, line 27</t>
  </si>
  <si>
    <t>Line 36, Col. B, Damages paid for bad faith suits</t>
  </si>
  <si>
    <t>Line 36, Col. C, Damages paid for bad faith suits</t>
  </si>
  <si>
    <t>Aggregate Form A-D.O., line 28</t>
  </si>
  <si>
    <t>Aggregate Form A-Affiliated, line 28</t>
  </si>
  <si>
    <t xml:space="preserve">Line 37, Col. B, Fines or penalties for violation of law </t>
  </si>
  <si>
    <t>Aggregate Form A-D.O., line 29</t>
  </si>
  <si>
    <t xml:space="preserve">Line 37, Col. C, Fines or penalties for violation of law </t>
  </si>
  <si>
    <t>Aggregate Form A-Affiliated, line 29</t>
  </si>
  <si>
    <t>Line 38, Col. B, Donations/lobbying</t>
  </si>
  <si>
    <t>Aggregate Form A-D.O., line 30</t>
  </si>
  <si>
    <t>Line 38, Col. C, Donations/lobbying</t>
  </si>
  <si>
    <t>Aggregate Form A-Affiliated, line 30</t>
  </si>
  <si>
    <t>Line 39, Col. B, Trade association fees</t>
  </si>
  <si>
    <t>Aggregate Form A-D.O., line 31</t>
  </si>
  <si>
    <t>Line 39, Col. C, Trade association fees</t>
  </si>
  <si>
    <t>Aggregate Form A-Affiliated, line 31</t>
  </si>
  <si>
    <t>Sched. S-3, ALL, Number of Transactions</t>
  </si>
  <si>
    <t>Statutory Premium Reserve (Line 1 x Line 3)</t>
  </si>
  <si>
    <t>Determination of Statutory Premium Reserve Balance</t>
  </si>
  <si>
    <t>Reserves</t>
  </si>
  <si>
    <t>(A x B)</t>
  </si>
  <si>
    <t>Aggregate Form A-D.O., line B.4b</t>
  </si>
  <si>
    <t>Aggregate Form A-Affiliated, line B.4a</t>
  </si>
  <si>
    <t>Line 24, Col. B, Loss adjustment expenses incurred+Line 25 Losses Incurred</t>
  </si>
  <si>
    <t>Line 24, Col. C, Loss adjustment expenses incurred+Line 25 Losses Incurred</t>
  </si>
  <si>
    <t>Total Assets-TEXAS</t>
  </si>
  <si>
    <t>Total Assets-ELSEWHERE</t>
  </si>
  <si>
    <t>Total Assets-TOTAL</t>
  </si>
  <si>
    <t>Total Liabilities-TEXAS</t>
  </si>
  <si>
    <t>Total Liabilities-ELSEWHERE</t>
  </si>
  <si>
    <t>Total Liabilities-TOTAL</t>
  </si>
  <si>
    <t>Equal/Diff.</t>
  </si>
  <si>
    <t>FORM 11</t>
  </si>
  <si>
    <t>Number of Policies w/T-42</t>
  </si>
  <si>
    <t>Number of Policies w/T-42.1</t>
  </si>
  <si>
    <t>FORM 10</t>
  </si>
  <si>
    <t>ALTA</t>
  </si>
  <si>
    <t xml:space="preserve">Number of </t>
  </si>
  <si>
    <t xml:space="preserve">Incurred </t>
  </si>
  <si>
    <t>Recoveries</t>
  </si>
  <si>
    <t>Risk Code</t>
  </si>
  <si>
    <t>Claims Made</t>
  </si>
  <si>
    <t>Claims Paid</t>
  </si>
  <si>
    <t>Claims Denied</t>
  </si>
  <si>
    <t>Losses</t>
  </si>
  <si>
    <t>ALAE</t>
  </si>
  <si>
    <t>from Agents</t>
  </si>
  <si>
    <t>TITLE POLICIES WITH T-42 ENDORSEMENT</t>
  </si>
  <si>
    <t>Line 4b, Col. B, Closing costs paid non-employees-Others</t>
  </si>
  <si>
    <t>Line 4b, Col. C, Closing costs paid non-employees-Others</t>
  </si>
  <si>
    <t>Line 30, Col. B, Plant lease/update costs</t>
  </si>
  <si>
    <t>Total Premium on above policies including endorsements</t>
  </si>
  <si>
    <t>Use additional sheets as necessary.</t>
  </si>
  <si>
    <t>Written Premium on Schedule T +/- 5%</t>
  </si>
  <si>
    <t>Form 9, Col. 2, Gross Premium</t>
  </si>
  <si>
    <t>Form 9, Col. 4, Incurred Loss and Allocated Loss Adjustment Expense</t>
  </si>
  <si>
    <t>Aggregate Form A-D.O., line B.3a</t>
  </si>
  <si>
    <t>TYPE Written Premium reported on Schedule T:</t>
  </si>
  <si>
    <t xml:space="preserve">EXPLANATION -- Please reference error by Form(s),  Line(s), Column(s) </t>
  </si>
  <si>
    <t>NONE</t>
  </si>
  <si>
    <t>Aggregate Form A-D.O., line B.2a + line B.2b</t>
  </si>
  <si>
    <t>Aggregate Form A-Affiliated, line B.2a+ line B.2b</t>
  </si>
  <si>
    <t>Compare list to Agent Statistical Reports</t>
  </si>
  <si>
    <t>SCHEDULE S-5</t>
  </si>
  <si>
    <t>SPR Reduction</t>
  </si>
  <si>
    <t>TITLE INSURANCE CLAIMS BY ALTA RISK CODES</t>
  </si>
  <si>
    <t>(a)* Retained from other underwriters</t>
  </si>
  <si>
    <t>or are a member of a holding company structure that includes this underwriting company. See</t>
  </si>
  <si>
    <t>Line 32, Col. A, Net Addition to Unearned Premium Reserve</t>
  </si>
  <si>
    <t>Form 3, Current SPR - Last Year SPR</t>
  </si>
  <si>
    <t>ALTA Income Statement - line 6</t>
  </si>
  <si>
    <t>Written Premium from Form 1, Line 7</t>
  </si>
  <si>
    <t>FORM 2 continued</t>
  </si>
  <si>
    <t>=</t>
  </si>
  <si>
    <t>Values</t>
  </si>
  <si>
    <t>QUALITY CONTROL CHECKLIST</t>
  </si>
  <si>
    <t>VALUES</t>
  </si>
  <si>
    <t xml:space="preserve">  X  </t>
  </si>
  <si>
    <t>Report entire numbers</t>
  </si>
  <si>
    <t>85% of Gross Premiums excluding home office issue</t>
  </si>
  <si>
    <t>FORM 12</t>
  </si>
  <si>
    <t>REPORT ON DIRECTLY ISSUED POLICIES</t>
  </si>
  <si>
    <t>Transaction ID</t>
  </si>
  <si>
    <t>Gross Premium</t>
  </si>
  <si>
    <t>Limits of Liability</t>
  </si>
  <si>
    <t>Policy Date</t>
  </si>
  <si>
    <t>Requesting Agent ID</t>
  </si>
  <si>
    <t>Cooperating Agent ID</t>
  </si>
  <si>
    <t xml:space="preserve">Please number lines at right and provide explanation for deviations at the bottom of this form.  </t>
  </si>
  <si>
    <t>Anderson</t>
  </si>
  <si>
    <t>Calhoun</t>
  </si>
  <si>
    <t>Dallas</t>
  </si>
  <si>
    <t>Andrews</t>
  </si>
  <si>
    <t>Callahan</t>
  </si>
  <si>
    <t>Dawson</t>
  </si>
  <si>
    <t>Angelina</t>
  </si>
  <si>
    <t>Cameron</t>
  </si>
  <si>
    <t>Deaf Smith</t>
  </si>
  <si>
    <t>Aransas</t>
  </si>
  <si>
    <t>Camp</t>
  </si>
  <si>
    <t>Delta</t>
  </si>
  <si>
    <t>Archer</t>
  </si>
  <si>
    <t>Carson</t>
  </si>
  <si>
    <t>Denton</t>
  </si>
  <si>
    <t>Armstrong</t>
  </si>
  <si>
    <t>Cass</t>
  </si>
  <si>
    <t>Atascosa</t>
  </si>
  <si>
    <t>Castro</t>
  </si>
  <si>
    <t>Dickens</t>
  </si>
  <si>
    <t>Austin</t>
  </si>
  <si>
    <t>Chambers</t>
  </si>
  <si>
    <t>Dimmit</t>
  </si>
  <si>
    <t>Bailey</t>
  </si>
  <si>
    <t>Cherokee</t>
  </si>
  <si>
    <t>Donley</t>
  </si>
  <si>
    <t>Bandera</t>
  </si>
  <si>
    <t>Childress</t>
  </si>
  <si>
    <t>Duval</t>
  </si>
  <si>
    <t>Bastrop</t>
  </si>
  <si>
    <t>Clay</t>
  </si>
  <si>
    <t>Eastland</t>
  </si>
  <si>
    <t>Baylor</t>
  </si>
  <si>
    <t>Cochran</t>
  </si>
  <si>
    <t>Ector</t>
  </si>
  <si>
    <t>Bee</t>
  </si>
  <si>
    <t>Coke</t>
  </si>
  <si>
    <t>Edwards</t>
  </si>
  <si>
    <t>Bell</t>
  </si>
  <si>
    <t>Coleman</t>
  </si>
  <si>
    <t>Ellis</t>
  </si>
  <si>
    <t>Bexar</t>
  </si>
  <si>
    <t>Collin</t>
  </si>
  <si>
    <t>El Paso</t>
  </si>
  <si>
    <t>Blanco</t>
  </si>
  <si>
    <t>Collingsworth</t>
  </si>
  <si>
    <t>Erath</t>
  </si>
  <si>
    <t>Borden</t>
  </si>
  <si>
    <t>Colorado</t>
  </si>
  <si>
    <t>Falls</t>
  </si>
  <si>
    <t>Bosque</t>
  </si>
  <si>
    <t>Comal</t>
  </si>
  <si>
    <t>Fannin</t>
  </si>
  <si>
    <t>Bowie</t>
  </si>
  <si>
    <t>Comanche</t>
  </si>
  <si>
    <t>Fayette</t>
  </si>
  <si>
    <t>Brazoria</t>
  </si>
  <si>
    <t>Concho</t>
  </si>
  <si>
    <t>Fisher</t>
  </si>
  <si>
    <t>Brazos</t>
  </si>
  <si>
    <t>Cooke</t>
  </si>
  <si>
    <t>Floyd</t>
  </si>
  <si>
    <t>Brewster</t>
  </si>
  <si>
    <t>Coryell</t>
  </si>
  <si>
    <t>Foard</t>
  </si>
  <si>
    <t>Briscoe</t>
  </si>
  <si>
    <t>Cottle</t>
  </si>
  <si>
    <t>Fort Bend</t>
  </si>
  <si>
    <t>Brooks</t>
  </si>
  <si>
    <t>Crane</t>
  </si>
  <si>
    <t>Franklin</t>
  </si>
  <si>
    <t>Brown</t>
  </si>
  <si>
    <t>Crockett</t>
  </si>
  <si>
    <t>Freestone</t>
  </si>
  <si>
    <t>Burleson</t>
  </si>
  <si>
    <t>Crosby</t>
  </si>
  <si>
    <t>Frio</t>
  </si>
  <si>
    <t>Burnet</t>
  </si>
  <si>
    <t>Culberson</t>
  </si>
  <si>
    <t>Gaines</t>
  </si>
  <si>
    <t>Caldwell</t>
  </si>
  <si>
    <t>Dallam</t>
  </si>
  <si>
    <t>Galveston</t>
  </si>
  <si>
    <t>Garza</t>
  </si>
  <si>
    <t>Houston</t>
  </si>
  <si>
    <t>Lampasas</t>
  </si>
  <si>
    <t>Gillespie</t>
  </si>
  <si>
    <t>Howard</t>
  </si>
  <si>
    <t>La Salle</t>
  </si>
  <si>
    <t>Glasscock</t>
  </si>
  <si>
    <t>Hudspeth</t>
  </si>
  <si>
    <t>Lavaca</t>
  </si>
  <si>
    <t>Goliad</t>
  </si>
  <si>
    <t>Hunt</t>
  </si>
  <si>
    <t>Lee</t>
  </si>
  <si>
    <t>Gonzales</t>
  </si>
  <si>
    <t>Hutchinson</t>
  </si>
  <si>
    <t>Leon</t>
  </si>
  <si>
    <t>Gray</t>
  </si>
  <si>
    <t>Irion</t>
  </si>
  <si>
    <t>Liberty</t>
  </si>
  <si>
    <t>Grayson</t>
  </si>
  <si>
    <t>Jack</t>
  </si>
  <si>
    <t>Limestone</t>
  </si>
  <si>
    <t>Gregg</t>
  </si>
  <si>
    <t>Jackson</t>
  </si>
  <si>
    <t>Lipscomb</t>
  </si>
  <si>
    <t>Grimes</t>
  </si>
  <si>
    <t>Jasper</t>
  </si>
  <si>
    <t>Live Oak</t>
  </si>
  <si>
    <t>Guadalupe</t>
  </si>
  <si>
    <t>Jeff Davis</t>
  </si>
  <si>
    <t>Llano</t>
  </si>
  <si>
    <t>Hale</t>
  </si>
  <si>
    <t>Jefferson</t>
  </si>
  <si>
    <t>Loving</t>
  </si>
  <si>
    <t>Hall</t>
  </si>
  <si>
    <t>Jim Hogg</t>
  </si>
  <si>
    <t>Lubbock</t>
  </si>
  <si>
    <t>Hamilton</t>
  </si>
  <si>
    <t>Jim Wells</t>
  </si>
  <si>
    <t>Lynn</t>
  </si>
  <si>
    <t>Hansford</t>
  </si>
  <si>
    <t>Johnson</t>
  </si>
  <si>
    <t>McCulloch</t>
  </si>
  <si>
    <t>Hardeman</t>
  </si>
  <si>
    <t>Jones</t>
  </si>
  <si>
    <t>McLennan</t>
  </si>
  <si>
    <t>Hardin</t>
  </si>
  <si>
    <t>Karnes</t>
  </si>
  <si>
    <t>McMullen</t>
  </si>
  <si>
    <t>Harris</t>
  </si>
  <si>
    <t>Kaufman</t>
  </si>
  <si>
    <t>Madison</t>
  </si>
  <si>
    <t>Harrison</t>
  </si>
  <si>
    <t>Kendall</t>
  </si>
  <si>
    <t>Marion</t>
  </si>
  <si>
    <t>Hartley</t>
  </si>
  <si>
    <t>Kenedy</t>
  </si>
  <si>
    <t>Martin</t>
  </si>
  <si>
    <t>Haskell</t>
  </si>
  <si>
    <t>Kent</t>
  </si>
  <si>
    <t>Mason</t>
  </si>
  <si>
    <t>Hays</t>
  </si>
  <si>
    <t>Kerr</t>
  </si>
  <si>
    <t>Matagorda</t>
  </si>
  <si>
    <t>Hemphill</t>
  </si>
  <si>
    <t>Kimble</t>
  </si>
  <si>
    <t>Maverick</t>
  </si>
  <si>
    <t>Henderson</t>
  </si>
  <si>
    <t>King</t>
  </si>
  <si>
    <t>Medina</t>
  </si>
  <si>
    <t>Hidalgo</t>
  </si>
  <si>
    <t>Kinney</t>
  </si>
  <si>
    <t>Menard</t>
  </si>
  <si>
    <t>Hill</t>
  </si>
  <si>
    <t>Kleberg</t>
  </si>
  <si>
    <t>Midland</t>
  </si>
  <si>
    <t>Hockley</t>
  </si>
  <si>
    <t>Knox</t>
  </si>
  <si>
    <t>Milam</t>
  </si>
  <si>
    <t>Hood</t>
  </si>
  <si>
    <t>Lamar</t>
  </si>
  <si>
    <t>Mills</t>
  </si>
  <si>
    <t>Hopkins</t>
  </si>
  <si>
    <t>Lamb</t>
  </si>
  <si>
    <t>Mitchell</t>
  </si>
  <si>
    <t>Montague</t>
  </si>
  <si>
    <t>Robertson</t>
  </si>
  <si>
    <t>Travis</t>
  </si>
  <si>
    <t>Montgomery</t>
  </si>
  <si>
    <t>Rockwall</t>
  </si>
  <si>
    <t>Trinity</t>
  </si>
  <si>
    <t>Moore</t>
  </si>
  <si>
    <t>Runnels</t>
  </si>
  <si>
    <t>Tyler</t>
  </si>
  <si>
    <t>Morris</t>
  </si>
  <si>
    <t>Rusk</t>
  </si>
  <si>
    <t>Upshur</t>
  </si>
  <si>
    <t>Motley</t>
  </si>
  <si>
    <t>Sabine</t>
  </si>
  <si>
    <t>Upton</t>
  </si>
  <si>
    <t>Nacogdoches</t>
  </si>
  <si>
    <t>San Augustine</t>
  </si>
  <si>
    <t>Uvalde</t>
  </si>
  <si>
    <t>San Jacinto</t>
  </si>
  <si>
    <t>Val Verde</t>
  </si>
  <si>
    <t>Newton</t>
  </si>
  <si>
    <t>San Patricio</t>
  </si>
  <si>
    <t>Van Zandt</t>
  </si>
  <si>
    <t>Statutory Premium Reserve is an amt. equal to the total of 18.5 cents per 1,000 of net retained liability</t>
  </si>
  <si>
    <t>Nolan</t>
  </si>
  <si>
    <t>San Saba</t>
  </si>
  <si>
    <t>Victoria</t>
  </si>
  <si>
    <t>Nueces</t>
  </si>
  <si>
    <t>Schleicher</t>
  </si>
  <si>
    <t>Walker</t>
  </si>
  <si>
    <t>Ochiltree</t>
  </si>
  <si>
    <t>Scurry</t>
  </si>
  <si>
    <t>Waller</t>
  </si>
  <si>
    <t>Oldham</t>
  </si>
  <si>
    <t>Shackelford</t>
  </si>
  <si>
    <t>Ward</t>
  </si>
  <si>
    <t>Orange</t>
  </si>
  <si>
    <t>Shelby</t>
  </si>
  <si>
    <t>Washington</t>
  </si>
  <si>
    <t>Palo Pinto</t>
  </si>
  <si>
    <t>Sherman</t>
  </si>
  <si>
    <t>Webb</t>
  </si>
  <si>
    <t>Panola</t>
  </si>
  <si>
    <t>Smith</t>
  </si>
  <si>
    <t>Wharton</t>
  </si>
  <si>
    <t>Parker</t>
  </si>
  <si>
    <t>Somervell</t>
  </si>
  <si>
    <t>Wheeler</t>
  </si>
  <si>
    <t>Parmer</t>
  </si>
  <si>
    <t>Starr</t>
  </si>
  <si>
    <t>Wichita</t>
  </si>
  <si>
    <t>Pecos</t>
  </si>
  <si>
    <t>Stephens</t>
  </si>
  <si>
    <t>Wilbarger</t>
  </si>
  <si>
    <t>Polk</t>
  </si>
  <si>
    <t>Sterling</t>
  </si>
  <si>
    <t>Willacy</t>
  </si>
  <si>
    <t>Potter</t>
  </si>
  <si>
    <t>Stonewall</t>
  </si>
  <si>
    <t>Williamson</t>
  </si>
  <si>
    <t>Presidio</t>
  </si>
  <si>
    <t>Sutton</t>
  </si>
  <si>
    <t>Wilson</t>
  </si>
  <si>
    <t>Swisher</t>
  </si>
  <si>
    <t>Winkler</t>
  </si>
  <si>
    <t>Randall</t>
  </si>
  <si>
    <t>Tarrant</t>
  </si>
  <si>
    <t>Wise</t>
  </si>
  <si>
    <t>Reagan</t>
  </si>
  <si>
    <t>Taylor</t>
  </si>
  <si>
    <t>Wood</t>
  </si>
  <si>
    <t>Real</t>
  </si>
  <si>
    <t>Terrell</t>
  </si>
  <si>
    <t>Yoakum</t>
  </si>
  <si>
    <t>Red River</t>
  </si>
  <si>
    <t>Terry</t>
  </si>
  <si>
    <t>Young</t>
  </si>
  <si>
    <t>Reeves</t>
  </si>
  <si>
    <t>Throckmorton</t>
  </si>
  <si>
    <t>Zapata</t>
  </si>
  <si>
    <t>Refugio</t>
  </si>
  <si>
    <t>Titus</t>
  </si>
  <si>
    <t>Zavala</t>
  </si>
  <si>
    <t xml:space="preserve">Roberts </t>
  </si>
  <si>
    <t>Tom Green</t>
  </si>
  <si>
    <t>County Name</t>
  </si>
  <si>
    <t>Code</t>
  </si>
  <si>
    <t>Record #</t>
  </si>
  <si>
    <t>§2551.251, Texas Insurance Code</t>
  </si>
  <si>
    <r>
      <t xml:space="preserve">Supplemental Reserve, if applicable </t>
    </r>
    <r>
      <rPr>
        <i/>
        <sz val="10"/>
        <rFont val="Arial"/>
        <family val="2"/>
      </rPr>
      <t xml:space="preserve">TIC, </t>
    </r>
    <r>
      <rPr>
        <sz val="10"/>
        <rFont val="Arial"/>
      </rPr>
      <t>§</t>
    </r>
    <r>
      <rPr>
        <i/>
        <sz val="10"/>
        <rFont val="Arial"/>
        <family val="2"/>
      </rPr>
      <t>2551.257</t>
    </r>
  </si>
  <si>
    <t>0=Best Evidence</t>
  </si>
  <si>
    <t>1=Multi-county</t>
  </si>
  <si>
    <t>001 Anderson</t>
  </si>
  <si>
    <t>259 Kendall</t>
  </si>
  <si>
    <t>261 Kenedy</t>
  </si>
  <si>
    <t>263 Kent</t>
  </si>
  <si>
    <t>265 Kerr</t>
  </si>
  <si>
    <t>267 Kimble</t>
  </si>
  <si>
    <t>269 King</t>
  </si>
  <si>
    <t>271 Kinney</t>
  </si>
  <si>
    <t>273 Kleberg</t>
  </si>
  <si>
    <t>275 Knox</t>
  </si>
  <si>
    <t>277 Lamar</t>
  </si>
  <si>
    <t>279 Lamb</t>
  </si>
  <si>
    <t>281 Lampasas</t>
  </si>
  <si>
    <t>283 La Salle</t>
  </si>
  <si>
    <t>285 Lavaca</t>
  </si>
  <si>
    <t>287 Lee</t>
  </si>
  <si>
    <t>289 Leon</t>
  </si>
  <si>
    <t>291 Liberty</t>
  </si>
  <si>
    <t>293 Limestone</t>
  </si>
  <si>
    <t>295 Lipscomb</t>
  </si>
  <si>
    <t>297 Live Oak</t>
  </si>
  <si>
    <t>299 Llano</t>
  </si>
  <si>
    <t>301 Loving</t>
  </si>
  <si>
    <t>303 Lubbock</t>
  </si>
  <si>
    <t>305 Lynn</t>
  </si>
  <si>
    <t>307 McCulloch</t>
  </si>
  <si>
    <t>309 McLennan</t>
  </si>
  <si>
    <t>311 McMullen</t>
  </si>
  <si>
    <t>313 Madison</t>
  </si>
  <si>
    <t>315 Marion</t>
  </si>
  <si>
    <t>317 Martin</t>
  </si>
  <si>
    <t>319 Mason</t>
  </si>
  <si>
    <t>321 Matagorda</t>
  </si>
  <si>
    <t>323 Maverick</t>
  </si>
  <si>
    <t>325 Medina</t>
  </si>
  <si>
    <t>327 Menard</t>
  </si>
  <si>
    <t>329 Midland</t>
  </si>
  <si>
    <t>331 Milam</t>
  </si>
  <si>
    <t>333 Mills</t>
  </si>
  <si>
    <t>335 Mitchell</t>
  </si>
  <si>
    <t>337 Montague</t>
  </si>
  <si>
    <t>339 Montgomery</t>
  </si>
  <si>
    <t>341 Moore</t>
  </si>
  <si>
    <t>343 Morris</t>
  </si>
  <si>
    <t>345 Motley</t>
  </si>
  <si>
    <t>347 Nacogdoches</t>
  </si>
  <si>
    <t>349 Navaro</t>
  </si>
  <si>
    <t>351 Newton</t>
  </si>
  <si>
    <t>355 Nueces</t>
  </si>
  <si>
    <t>357 Ochiltree</t>
  </si>
  <si>
    <t>359 Oldham</t>
  </si>
  <si>
    <t>361 Orange</t>
  </si>
  <si>
    <t>363 Palo Pinto</t>
  </si>
  <si>
    <t>365 Panola</t>
  </si>
  <si>
    <t>367 Parker</t>
  </si>
  <si>
    <t>369 Parmer</t>
  </si>
  <si>
    <t>371 Pecos</t>
  </si>
  <si>
    <t>373 Polk</t>
  </si>
  <si>
    <t>375 Potter</t>
  </si>
  <si>
    <t>377 Presidio</t>
  </si>
  <si>
    <t>379 Rains</t>
  </si>
  <si>
    <t>381 Randall</t>
  </si>
  <si>
    <t>383 Reagan</t>
  </si>
  <si>
    <t>385 Real</t>
  </si>
  <si>
    <t>387 Red River</t>
  </si>
  <si>
    <t>389 Reeves</t>
  </si>
  <si>
    <t>391 Refugio</t>
  </si>
  <si>
    <t xml:space="preserve">393 Roberts </t>
  </si>
  <si>
    <t>395 Robertson</t>
  </si>
  <si>
    <t>397 Rockwall</t>
  </si>
  <si>
    <t>399 Runnels</t>
  </si>
  <si>
    <t>401 Rusk</t>
  </si>
  <si>
    <t>403 Sabine</t>
  </si>
  <si>
    <t>405 San Augustine</t>
  </si>
  <si>
    <t>407 San Jacinto</t>
  </si>
  <si>
    <t>409 San Patricio</t>
  </si>
  <si>
    <t>411 San Saba</t>
  </si>
  <si>
    <t>413 Schleicher</t>
  </si>
  <si>
    <t>415 Scurry</t>
  </si>
  <si>
    <t>417 Shackelford</t>
  </si>
  <si>
    <t>One-tenth of Transitional Charge (Release) as calculated for years '97 and prior</t>
  </si>
  <si>
    <t>419 Shelby</t>
  </si>
  <si>
    <t>421 Sherman</t>
  </si>
  <si>
    <t>423 Smith</t>
  </si>
  <si>
    <t>425 Somervell</t>
  </si>
  <si>
    <t>427 Starr</t>
  </si>
  <si>
    <t>429 Stephens</t>
  </si>
  <si>
    <t>431 Sterling</t>
  </si>
  <si>
    <t>433 Stonewall</t>
  </si>
  <si>
    <t>435 Sutton</t>
  </si>
  <si>
    <t>437 Swisher</t>
  </si>
  <si>
    <t>439 Tarrant</t>
  </si>
  <si>
    <t>441 Taylor</t>
  </si>
  <si>
    <t>443 Terrell</t>
  </si>
  <si>
    <t>445 Terry</t>
  </si>
  <si>
    <t>447 Throckmorton</t>
  </si>
  <si>
    <t>449 Titus</t>
  </si>
  <si>
    <t>451 Tom Green</t>
  </si>
  <si>
    <t>453 Travis</t>
  </si>
  <si>
    <t>455 Trinity</t>
  </si>
  <si>
    <t>457 Tyler</t>
  </si>
  <si>
    <t>459 Upshur</t>
  </si>
  <si>
    <t>461 Upton</t>
  </si>
  <si>
    <t>463 Uvalde</t>
  </si>
  <si>
    <t>465 Val Verde</t>
  </si>
  <si>
    <t>467 Van Zandt</t>
  </si>
  <si>
    <t>469 Victoria</t>
  </si>
  <si>
    <t>471 Walker</t>
  </si>
  <si>
    <t>473 Waller</t>
  </si>
  <si>
    <t>475 Ward</t>
  </si>
  <si>
    <t>477 Washington</t>
  </si>
  <si>
    <t>479 Webb</t>
  </si>
  <si>
    <t>481 Wharton</t>
  </si>
  <si>
    <t>483 Wheeler</t>
  </si>
  <si>
    <t>485 Wichita</t>
  </si>
  <si>
    <t>487 Wilbarger</t>
  </si>
  <si>
    <t>489 Willacy</t>
  </si>
  <si>
    <t>491 Williamson</t>
  </si>
  <si>
    <t>493 Wilson</t>
  </si>
  <si>
    <t>495 Winkler</t>
  </si>
  <si>
    <t>497 Wise</t>
  </si>
  <si>
    <t>499 Wood</t>
  </si>
  <si>
    <t>501 Yoakum</t>
  </si>
  <si>
    <t>503 Young</t>
  </si>
  <si>
    <t>505 Zapata</t>
  </si>
  <si>
    <t>507 Zavala</t>
  </si>
  <si>
    <t>COUNTY CODE/NAMES</t>
  </si>
  <si>
    <t>003 Andrews</t>
  </si>
  <si>
    <t>005 Angelina</t>
  </si>
  <si>
    <t>007 Aransas</t>
  </si>
  <si>
    <t>009 Archer</t>
  </si>
  <si>
    <t>011 Armstrong</t>
  </si>
  <si>
    <t>013 Atascosa</t>
  </si>
  <si>
    <t>015 Austin</t>
  </si>
  <si>
    <t>017 Bailey</t>
  </si>
  <si>
    <t>019 Bandera</t>
  </si>
  <si>
    <t>021 Bastrop</t>
  </si>
  <si>
    <t>023 Baylor</t>
  </si>
  <si>
    <t>025 Bee</t>
  </si>
  <si>
    <t>027 Bell</t>
  </si>
  <si>
    <t>029 Bexar</t>
  </si>
  <si>
    <t>031 Blanco</t>
  </si>
  <si>
    <t>033 Borden</t>
  </si>
  <si>
    <t>035 Bosque</t>
  </si>
  <si>
    <t>037 Bowie</t>
  </si>
  <si>
    <t>039 Brazoria</t>
  </si>
  <si>
    <t>041 Brazos</t>
  </si>
  <si>
    <t>043 Brewster</t>
  </si>
  <si>
    <t>045 Briscoe</t>
  </si>
  <si>
    <t>047 Brooks</t>
  </si>
  <si>
    <t>049 Brown</t>
  </si>
  <si>
    <t>051 Burleson</t>
  </si>
  <si>
    <t>053 Burnet</t>
  </si>
  <si>
    <t>055 Caldwell</t>
  </si>
  <si>
    <t>057 Calhoun</t>
  </si>
  <si>
    <t>059 Callahan</t>
  </si>
  <si>
    <t>061 Cameron</t>
  </si>
  <si>
    <t>063 Camp</t>
  </si>
  <si>
    <t>065 Carson</t>
  </si>
  <si>
    <t>067 Cass</t>
  </si>
  <si>
    <t>069 Castro</t>
  </si>
  <si>
    <t>071 Chambers</t>
  </si>
  <si>
    <t>073 Cherokee</t>
  </si>
  <si>
    <t>075 Childress</t>
  </si>
  <si>
    <t>077 Clay</t>
  </si>
  <si>
    <t>079 Cochran</t>
  </si>
  <si>
    <t>081 Coke</t>
  </si>
  <si>
    <t>083 Coleman</t>
  </si>
  <si>
    <t>085 Collin</t>
  </si>
  <si>
    <t>087 Collingsworth</t>
  </si>
  <si>
    <t>089 Colorado</t>
  </si>
  <si>
    <t>091 Comal</t>
  </si>
  <si>
    <t>093 Comanche</t>
  </si>
  <si>
    <t>095 Concho</t>
  </si>
  <si>
    <t>097 Cooke</t>
  </si>
  <si>
    <t>099 Coryell</t>
  </si>
  <si>
    <t>101 Cottle</t>
  </si>
  <si>
    <t>103 Crane</t>
  </si>
  <si>
    <t>105 Crockett</t>
  </si>
  <si>
    <t>107 Crosby</t>
  </si>
  <si>
    <t>109 Culberson</t>
  </si>
  <si>
    <t>111 Dallam</t>
  </si>
  <si>
    <t>113 Dallas</t>
  </si>
  <si>
    <t>115 Dawson</t>
  </si>
  <si>
    <t>117 Deaf Smith</t>
  </si>
  <si>
    <t>119 Delta</t>
  </si>
  <si>
    <t>121 Denton</t>
  </si>
  <si>
    <t>123 De Witt</t>
  </si>
  <si>
    <t>125 Dickens</t>
  </si>
  <si>
    <t>127 Dimmit</t>
  </si>
  <si>
    <t>129 Donley</t>
  </si>
  <si>
    <t>131 Duval</t>
  </si>
  <si>
    <t>133 Eastland</t>
  </si>
  <si>
    <t>135 Ector</t>
  </si>
  <si>
    <t>137 Edwards</t>
  </si>
  <si>
    <t>139 Ellis</t>
  </si>
  <si>
    <t>141 El Paso</t>
  </si>
  <si>
    <t>143 Erath</t>
  </si>
  <si>
    <t>145 Falls</t>
  </si>
  <si>
    <t>147 Fannin</t>
  </si>
  <si>
    <t>149 Fayette</t>
  </si>
  <si>
    <t>151 Fisher</t>
  </si>
  <si>
    <t>153 Floyd</t>
  </si>
  <si>
    <t>155 Foard</t>
  </si>
  <si>
    <t>157 Fort Bend</t>
  </si>
  <si>
    <t>159 Franklin</t>
  </si>
  <si>
    <t>161 Freestone</t>
  </si>
  <si>
    <t>163 Frio</t>
  </si>
  <si>
    <t>165 Gaines</t>
  </si>
  <si>
    <t>167 Galveston</t>
  </si>
  <si>
    <t>169 Garza</t>
  </si>
  <si>
    <t>171 Gillespie</t>
  </si>
  <si>
    <t>173 Glasscock</t>
  </si>
  <si>
    <t>175 Goliad</t>
  </si>
  <si>
    <t>177 Gonzales</t>
  </si>
  <si>
    <t>179 Gray</t>
  </si>
  <si>
    <t>181 Grayson</t>
  </si>
  <si>
    <t>183 Gregg</t>
  </si>
  <si>
    <t>185 Grimes</t>
  </si>
  <si>
    <t>187 Guadalupe</t>
  </si>
  <si>
    <t>189 Hale</t>
  </si>
  <si>
    <t>191 Hall</t>
  </si>
  <si>
    <t>193 Hamilton</t>
  </si>
  <si>
    <t>195 Hansford</t>
  </si>
  <si>
    <t>197 Hardeman</t>
  </si>
  <si>
    <t>199 Hardin</t>
  </si>
  <si>
    <t>201 Harris</t>
  </si>
  <si>
    <t>203 Harrison</t>
  </si>
  <si>
    <t>205 Hartley</t>
  </si>
  <si>
    <t>207 Haskell</t>
  </si>
  <si>
    <t>209 Hays</t>
  </si>
  <si>
    <t>211 Hemphill</t>
  </si>
  <si>
    <t>213 Henderson</t>
  </si>
  <si>
    <t>215 Hidalgo</t>
  </si>
  <si>
    <t>217 Hill</t>
  </si>
  <si>
    <t>219 Hockley</t>
  </si>
  <si>
    <t>221 Hood</t>
  </si>
  <si>
    <t>223 Hopkins</t>
  </si>
  <si>
    <t>225 Houston</t>
  </si>
  <si>
    <t>227 Howard</t>
  </si>
  <si>
    <t>229 Hudspeth</t>
  </si>
  <si>
    <t>231 Hunt</t>
  </si>
  <si>
    <t>233 Hutchinson</t>
  </si>
  <si>
    <t>235 Irion</t>
  </si>
  <si>
    <t>237 Jack</t>
  </si>
  <si>
    <t>239 Jackson</t>
  </si>
  <si>
    <t>241 Jasper</t>
  </si>
  <si>
    <t>243 Jeff Davis</t>
  </si>
  <si>
    <t>245 Jefferson</t>
  </si>
  <si>
    <t>247Jim Hogg</t>
  </si>
  <si>
    <t>249 Jim Wells</t>
  </si>
  <si>
    <t>251 Johnson</t>
  </si>
  <si>
    <t>253 Jones</t>
  </si>
  <si>
    <t>255 Karnes</t>
  </si>
  <si>
    <t>257 Kaufman</t>
  </si>
  <si>
    <t>Rains</t>
  </si>
  <si>
    <t xml:space="preserve">Evaluation Year as of December 31, </t>
  </si>
  <si>
    <t>TOTAL INCOME FROM INVESTMENTS
(16 + 17 + 18 + 19+ 20 - 21)</t>
  </si>
  <si>
    <t>Line 4, Col. G, Gross Premiums - home office issue</t>
  </si>
  <si>
    <t>Form 12, Gross Premium</t>
  </si>
  <si>
    <t>Total Gross Premium, Col. 2</t>
  </si>
  <si>
    <t>Form 1, Line 4, Col. G, Gross Premiums -home office issue</t>
  </si>
  <si>
    <t>DIP Status 0 or 1</t>
  </si>
  <si>
    <t>County Code</t>
  </si>
  <si>
    <t>Insert additional rows if necessary</t>
  </si>
  <si>
    <t xml:space="preserve">Capital Stock </t>
  </si>
  <si>
    <t>Surplus</t>
  </si>
  <si>
    <t>Investment in Abstract</t>
  </si>
  <si>
    <t>Plant (Book Value)</t>
  </si>
  <si>
    <t>Dividend Rate</t>
  </si>
  <si>
    <t>(A)</t>
  </si>
  <si>
    <t>(B)</t>
  </si>
  <si>
    <t>(C)</t>
  </si>
  <si>
    <t>(D)</t>
  </si>
  <si>
    <t>(E)</t>
  </si>
  <si>
    <t>(F)</t>
  </si>
  <si>
    <t>(G)</t>
  </si>
  <si>
    <t>Title Insurance</t>
  </si>
  <si>
    <t>Gross Amount</t>
  </si>
  <si>
    <t>Direct</t>
  </si>
  <si>
    <t>Independent</t>
  </si>
  <si>
    <t>Affiliated</t>
  </si>
  <si>
    <t>Per Books</t>
  </si>
  <si>
    <t>Underwriters</t>
  </si>
  <si>
    <t>Operations</t>
  </si>
  <si>
    <t>Agents</t>
  </si>
  <si>
    <t>Investment</t>
  </si>
  <si>
    <t xml:space="preserve">              TITLE INSURANCE PREMIUMS</t>
  </si>
  <si>
    <t>PREMIUM INCOME</t>
  </si>
  <si>
    <t xml:space="preserve">              INVESTMENT INCOME</t>
  </si>
  <si>
    <t>INVESTMENT INCOME</t>
  </si>
  <si>
    <t>Net Realized Capital Gains (Losses)</t>
  </si>
  <si>
    <t>Net Unrealized Capital Gains (Losses)</t>
  </si>
  <si>
    <t xml:space="preserve">              OTHER INCOME</t>
  </si>
  <si>
    <t>OTHER INCOME</t>
  </si>
  <si>
    <t>Service Charges</t>
  </si>
  <si>
    <t>NUMBER OF TITLE POLICIES ISSUED IN TEXAS</t>
  </si>
  <si>
    <t>Total</t>
  </si>
  <si>
    <t>Expenses</t>
  </si>
  <si>
    <t>Business</t>
  </si>
  <si>
    <t>1a</t>
  </si>
  <si>
    <t>Salaries - employees</t>
  </si>
  <si>
    <t>1b</t>
  </si>
  <si>
    <t>1c</t>
  </si>
  <si>
    <t>Salaries - Total</t>
  </si>
  <si>
    <t>3a</t>
  </si>
  <si>
    <t>3b</t>
  </si>
  <si>
    <t>4a</t>
  </si>
  <si>
    <t>Closing costs paid non-employees - Title Agents</t>
  </si>
  <si>
    <t>4b</t>
  </si>
  <si>
    <t>Closing costs paid non-employees - Others</t>
  </si>
  <si>
    <t>Rent</t>
  </si>
  <si>
    <t>Utilities</t>
  </si>
  <si>
    <t>Insurance</t>
  </si>
  <si>
    <t>Interest expense</t>
  </si>
  <si>
    <t>Legal expense</t>
  </si>
  <si>
    <t>Office supplies</t>
  </si>
  <si>
    <t>Depreciation</t>
  </si>
  <si>
    <t>Directors fees</t>
  </si>
  <si>
    <t>Bad debts</t>
  </si>
  <si>
    <t>Loss adjustment expenses incurred</t>
  </si>
  <si>
    <t>Losses incurred</t>
  </si>
  <si>
    <t>Reinsurance charges (ceded)</t>
  </si>
  <si>
    <t>Other</t>
  </si>
  <si>
    <t>Tax certificates</t>
  </si>
  <si>
    <t>Recording fees</t>
  </si>
  <si>
    <t>Plant lease/update costs</t>
  </si>
  <si>
    <t>Net addition to unearned premium reserve</t>
  </si>
  <si>
    <t>Abstract costs</t>
  </si>
  <si>
    <t>Real estate expenses</t>
  </si>
  <si>
    <t>Real estate taxes</t>
  </si>
  <si>
    <t>Damages paid for bad faith suits</t>
  </si>
  <si>
    <t>Fines or penalties for violation of law</t>
  </si>
  <si>
    <t>Donations/lobbying</t>
  </si>
  <si>
    <t>Trade association fees</t>
  </si>
  <si>
    <t>Profit or (Loss) before federal income tax (Form 1, line 21 - Form 2, line 40)</t>
  </si>
  <si>
    <t xml:space="preserve"> </t>
  </si>
  <si>
    <t>Texas Experience Only</t>
  </si>
  <si>
    <t>TITLE INSURANCE INCOME EXHIBIT</t>
  </si>
  <si>
    <t>FORM 1</t>
  </si>
  <si>
    <t>Types of Income</t>
  </si>
  <si>
    <t>Escrow,</t>
  </si>
  <si>
    <t>Abstract</t>
  </si>
  <si>
    <t xml:space="preserve">(Sum of </t>
  </si>
  <si>
    <t>Columns A-F)</t>
  </si>
  <si>
    <t xml:space="preserve">$                  </t>
  </si>
  <si>
    <t xml:space="preserve">                 %</t>
  </si>
  <si>
    <r>
      <t xml:space="preserve">Total Expenses </t>
    </r>
    <r>
      <rPr>
        <sz val="10"/>
        <rFont val="Arial"/>
        <family val="2"/>
      </rPr>
      <t>(Sum of lines 1 through 39)</t>
    </r>
  </si>
  <si>
    <t>Columns A - E)</t>
  </si>
  <si>
    <t>SCHEDULE S-4</t>
  </si>
  <si>
    <t>TEXAS TITLE INSURANCE STATISTICAL PLAN</t>
  </si>
  <si>
    <t>ENDORSEMENT REPORT</t>
  </si>
  <si>
    <t>Endorsement Type                          [10]</t>
  </si>
  <si>
    <t>Number Issued</t>
  </si>
  <si>
    <t>Revenue                                [11]</t>
  </si>
  <si>
    <t>TOTAL</t>
  </si>
  <si>
    <t>SPECIAL CHARGES AND CREDITS REPORT</t>
  </si>
  <si>
    <t>Special Charge Type                 [8]</t>
  </si>
  <si>
    <t>Number of Charges</t>
  </si>
  <si>
    <t>Revenue Received                       [9]</t>
  </si>
  <si>
    <t>Number of Credits</t>
  </si>
  <si>
    <t>Revenue Foregone             [9]</t>
  </si>
  <si>
    <t>AMERICAN LAND TITLE ASSOCIATION</t>
  </si>
  <si>
    <t>UNIFORM FINANCIAL REPORTING PLAN</t>
  </si>
  <si>
    <t>Texas</t>
  </si>
  <si>
    <t>Elsewhere</t>
  </si>
  <si>
    <t>BALANCE SHEET SUMMARY</t>
  </si>
  <si>
    <t>2.</t>
  </si>
  <si>
    <t>3.</t>
  </si>
  <si>
    <t>4.</t>
  </si>
  <si>
    <t>5.</t>
  </si>
  <si>
    <t>6.</t>
  </si>
  <si>
    <t>7.</t>
  </si>
  <si>
    <t>8.</t>
  </si>
  <si>
    <t>9.</t>
  </si>
  <si>
    <t>10.</t>
  </si>
  <si>
    <t>11.</t>
  </si>
  <si>
    <t>12.</t>
  </si>
  <si>
    <t>LIABILITIES, SURPLUS AND OTHER FUNDS</t>
  </si>
  <si>
    <t>Non-Admitted Assets</t>
  </si>
  <si>
    <t>ASSETS</t>
  </si>
  <si>
    <t>Admitted Assets</t>
  </si>
  <si>
    <t>13.</t>
  </si>
  <si>
    <t>14.</t>
  </si>
  <si>
    <t>15.</t>
  </si>
  <si>
    <t>16.</t>
  </si>
  <si>
    <t>17.</t>
  </si>
  <si>
    <t>18.</t>
  </si>
  <si>
    <t>1.</t>
  </si>
  <si>
    <t xml:space="preserve"> Abstract Plants and Title Plants</t>
  </si>
  <si>
    <t xml:space="preserve"> Other Identifiable Admitted Assets</t>
  </si>
  <si>
    <t xml:space="preserve"> Non-Identifiable Admitted Assets</t>
  </si>
  <si>
    <t xml:space="preserve"> Subtotal (1 + 2 + 3)</t>
  </si>
  <si>
    <t xml:space="preserve"> Other Identifiable Non-Admitted Assets</t>
  </si>
  <si>
    <t xml:space="preserve"> Non-Identifiable Non-Admitted Assets</t>
  </si>
  <si>
    <t xml:space="preserve"> Subtotal (5 + 6 + 7)</t>
  </si>
  <si>
    <t xml:space="preserve"> TOTAL ASSETS (4 + 8)</t>
  </si>
  <si>
    <t xml:space="preserve"> Loss Reserves</t>
  </si>
  <si>
    <t xml:space="preserve"> Statutory Reinsurance Reserves</t>
  </si>
  <si>
    <t xml:space="preserve"> Surplus As Regards Policyholders</t>
  </si>
  <si>
    <t xml:space="preserve"> Contribution to Surplus of Non-Admitted Assets</t>
  </si>
  <si>
    <t xml:space="preserve"> Net Worth (12 + 13)</t>
  </si>
  <si>
    <t xml:space="preserve"> Total Debt Funds</t>
  </si>
  <si>
    <t xml:space="preserve"> Capital (10 + 11 + 14 + 15)</t>
  </si>
  <si>
    <t xml:space="preserve"> Other Liabilities</t>
  </si>
  <si>
    <t>SCHEDULE S-3</t>
  </si>
  <si>
    <t>LIABILITY DISTRIBUTION REPORT</t>
  </si>
  <si>
    <t xml:space="preserve">Note:     </t>
  </si>
  <si>
    <t>Prepare a separate sheet for each transaction type and one sheet for                    all transaction types combined</t>
  </si>
  <si>
    <t>Transaction Type______________________________________________________________________</t>
  </si>
  <si>
    <t>Liability Range                            ($000)  [5]</t>
  </si>
  <si>
    <t>More             Than</t>
  </si>
  <si>
    <t>But No              More                  Than</t>
  </si>
  <si>
    <t>Number of              Transactions</t>
  </si>
  <si>
    <t>Gross Revenue Excluding Special Charges and Credits    And Endorsements [7]</t>
  </si>
  <si>
    <t>10 -</t>
  </si>
  <si>
    <t>20 -</t>
  </si>
  <si>
    <t>30 -</t>
  </si>
  <si>
    <t>40 -</t>
  </si>
  <si>
    <t>50 -</t>
  </si>
  <si>
    <t>60 -</t>
  </si>
  <si>
    <t>70 -</t>
  </si>
  <si>
    <t>80 -</t>
  </si>
  <si>
    <t>90 -</t>
  </si>
  <si>
    <t>100 -</t>
  </si>
  <si>
    <t>200 -</t>
  </si>
  <si>
    <t>300 -</t>
  </si>
  <si>
    <t>400 -</t>
  </si>
  <si>
    <t>500 -</t>
  </si>
  <si>
    <t xml:space="preserve"> 1,000 -</t>
  </si>
  <si>
    <t>2,000 -</t>
  </si>
  <si>
    <t>3,000 -</t>
  </si>
  <si>
    <t>4,000 -</t>
  </si>
  <si>
    <t>5,000 -</t>
  </si>
  <si>
    <t>15,000 -</t>
  </si>
  <si>
    <t>25,000 -</t>
  </si>
  <si>
    <t>50,000 -</t>
  </si>
  <si>
    <t>75,000 -</t>
  </si>
  <si>
    <t>ALL</t>
  </si>
  <si>
    <t>SCHEDULE S-6</t>
  </si>
  <si>
    <t>CO-INSURANCE REPORT</t>
  </si>
  <si>
    <t>Note:  Information should be reported separately for each co-insured risk and for each transaction type.</t>
  </si>
  <si>
    <t>INCOME STATEMENT SUMMARY</t>
  </si>
  <si>
    <t>INCOME FROM OPERATIONS</t>
  </si>
  <si>
    <t>Underwriting and Examination Fees</t>
  </si>
  <si>
    <t>Escrow, Settlement, and Other Fees</t>
  </si>
  <si>
    <t>Subtotal (1 + 2)</t>
  </si>
  <si>
    <t>Reinsurance Assumed</t>
  </si>
  <si>
    <t>Reinsurance Ceded</t>
  </si>
  <si>
    <t>Net Increase in Statutory Reserves</t>
  </si>
  <si>
    <t>Subtotal (3 + 4 - 5 - 6)</t>
  </si>
  <si>
    <t>Loss and Loss Adjustment Expenses</t>
  </si>
  <si>
    <t>Commissions/Retentions</t>
  </si>
  <si>
    <t>Other Identifiable Expenses</t>
  </si>
  <si>
    <t>Non-Identifiable Expenses</t>
  </si>
  <si>
    <t>Subtotal (8 + 9 + 10 + 11)</t>
  </si>
  <si>
    <t>Interest Expense</t>
  </si>
  <si>
    <t>Operating Expense (12 + 13)</t>
  </si>
  <si>
    <t>TOTAL INCOME FROM OPERATIONS  (7 - 14)</t>
  </si>
  <si>
    <t>INCOME FROM INVESTMENTS</t>
  </si>
  <si>
    <t>Investment Income - Tax Exempt - Before Expenses</t>
  </si>
  <si>
    <t>Investment Income - Dividends - Before Expenses</t>
  </si>
  <si>
    <t>Investment Income - Other - Before Expenses</t>
  </si>
  <si>
    <t>19.</t>
  </si>
  <si>
    <t>20.</t>
  </si>
  <si>
    <t>21.</t>
  </si>
  <si>
    <t>Investment Expenses and Other Deductions (Excludes Interest Paid on Borrowed Money, Notes and Encumbrances on Real Estate, See Line 13)</t>
  </si>
  <si>
    <t>22.</t>
  </si>
  <si>
    <t>AGGREGATE FORM A</t>
  </si>
  <si>
    <t>Check One:</t>
  </si>
  <si>
    <t>EXPERIENCE FOR TEXAS TITLE INSURANCE, ESCROW &amp; NON-POLICY ABSTRACT BUSINESS</t>
  </si>
  <si>
    <t>A</t>
  </si>
  <si>
    <t>Income</t>
  </si>
  <si>
    <t>Title insurance premiums</t>
  </si>
  <si>
    <t>&lt;less&gt; Remitted title premiums</t>
  </si>
  <si>
    <t>Retained title premiums</t>
  </si>
  <si>
    <t>Fees received for title examination and furnishing title evidence</t>
  </si>
  <si>
    <t>Fees received for closing</t>
  </si>
  <si>
    <t>Restrictions</t>
  </si>
  <si>
    <t>Inspection fees</t>
  </si>
  <si>
    <t>Interest income</t>
  </si>
  <si>
    <t>Other income</t>
  </si>
  <si>
    <t>B</t>
  </si>
  <si>
    <t>b.  Attorneys/Others</t>
  </si>
  <si>
    <t>Advertising and Promotions</t>
  </si>
  <si>
    <t xml:space="preserve">Directors fees </t>
  </si>
  <si>
    <t>Tax certificates paid tax authorities</t>
  </si>
  <si>
    <t>Recording fees paid county clerk</t>
  </si>
  <si>
    <t>Plant lease/updates</t>
  </si>
  <si>
    <t>Damages for bad faith suits</t>
  </si>
  <si>
    <t>Fines or penalties</t>
  </si>
  <si>
    <t>Other expenses</t>
  </si>
  <si>
    <t>C</t>
  </si>
  <si>
    <t>Title</t>
  </si>
  <si>
    <t xml:space="preserve">    Escrow</t>
  </si>
  <si>
    <t xml:space="preserve">Net income (or loss) </t>
  </si>
  <si>
    <t>(sum of all columns in line C-1)</t>
  </si>
  <si>
    <t>D</t>
  </si>
  <si>
    <t>TITLE INSURANCE POLICIES FOR WHICH PREMIUMS WERE COLLECTED BY YOUR AGENCIES</t>
  </si>
  <si>
    <t>Number of owner policies (R3 and R5)</t>
  </si>
  <si>
    <t>E</t>
  </si>
  <si>
    <t xml:space="preserve">UNDERWRITER EXPENSE ALLOCATIONS </t>
  </si>
  <si>
    <t>SCHEDULE S-2</t>
  </si>
  <si>
    <t>RECONCILIATION REPORT</t>
  </si>
  <si>
    <t>Gross Revenue per Statistical Plan                                                                            ([7]+[9]+[11])</t>
  </si>
  <si>
    <t>Adjustments (itemize)</t>
  </si>
  <si>
    <t>Gross Revenue per Texas Title Insurance                                       Income Exhibit (sum of line 7 column G and                                             line 20, columns A, B, and D)</t>
  </si>
  <si>
    <t>SCHEDULE S-1</t>
  </si>
  <si>
    <t>TRANSACTION REPORT</t>
  </si>
  <si>
    <t>Gross Rate</t>
  </si>
  <si>
    <t>Excluding Special</t>
  </si>
  <si>
    <t>Transaction</t>
  </si>
  <si>
    <t>Non-Basic</t>
  </si>
  <si>
    <t>Charges/Credits</t>
  </si>
  <si>
    <t>Special Charges</t>
  </si>
  <si>
    <t>Commissions/</t>
  </si>
  <si>
    <t>Type</t>
  </si>
  <si>
    <t>Number of</t>
  </si>
  <si>
    <t>Total Liability</t>
  </si>
  <si>
    <t>Rate Liability</t>
  </si>
  <si>
    <t>and Endorsements</t>
  </si>
  <si>
    <t>and Credits</t>
  </si>
  <si>
    <t>Endorsements</t>
  </si>
  <si>
    <t>Total Gross</t>
  </si>
  <si>
    <t>Retentions</t>
  </si>
  <si>
    <t>[4]</t>
  </si>
  <si>
    <t>Transactions</t>
  </si>
  <si>
    <t>[5]</t>
  </si>
  <si>
    <t>[6]</t>
  </si>
  <si>
    <t>[7]</t>
  </si>
  <si>
    <t>[9]</t>
  </si>
  <si>
    <t>[11]</t>
  </si>
  <si>
    <t>Revenue</t>
  </si>
  <si>
    <t xml:space="preserve">NOTE:  </t>
  </si>
  <si>
    <t>FORM 9</t>
  </si>
  <si>
    <t>PREMIUM AND LOSS BY AMOUNT OF LIABILITY REPORT</t>
  </si>
  <si>
    <t>Incurred Loss</t>
  </si>
  <si>
    <t>and Allocated</t>
  </si>
  <si>
    <t>Loss</t>
  </si>
  <si>
    <t>Liability Range</t>
  </si>
  <si>
    <t>Gross</t>
  </si>
  <si>
    <t>Adjustment</t>
  </si>
  <si>
    <t>($000)</t>
  </si>
  <si>
    <t>Policies</t>
  </si>
  <si>
    <t>Premium</t>
  </si>
  <si>
    <t>Expense</t>
  </si>
  <si>
    <t>More</t>
  </si>
  <si>
    <t>But Less</t>
  </si>
  <si>
    <t>Than</t>
  </si>
  <si>
    <t>0</t>
  </si>
  <si>
    <t>4.5</t>
  </si>
  <si>
    <t>10</t>
  </si>
  <si>
    <t>20</t>
  </si>
  <si>
    <t>30</t>
  </si>
  <si>
    <t>40</t>
  </si>
  <si>
    <t>50</t>
  </si>
  <si>
    <t>60</t>
  </si>
  <si>
    <t>70</t>
  </si>
  <si>
    <t>80</t>
  </si>
  <si>
    <t>90</t>
  </si>
  <si>
    <t>100</t>
  </si>
  <si>
    <t>200</t>
  </si>
  <si>
    <t>300</t>
  </si>
  <si>
    <t>400</t>
  </si>
  <si>
    <t>Over 100,000</t>
  </si>
  <si>
    <t>All</t>
  </si>
  <si>
    <t>FORM 8</t>
  </si>
  <si>
    <t>TITLE INSURANCE DESIGNATION OF DIRECT OPERATIONS</t>
  </si>
  <si>
    <t>Name</t>
  </si>
  <si>
    <t>Address</t>
  </si>
  <si>
    <t>FORM 7</t>
  </si>
  <si>
    <t>TITLE INSURANCE DESIGNATION OF AFFILIATED AGENCIES</t>
  </si>
  <si>
    <t>Agent ID #</t>
  </si>
  <si>
    <t>FORM 6</t>
  </si>
  <si>
    <t>TITLE INSURANCE LOSS ADJUSTMENT EXPENSE DEVELOPMENT EXHIBIT</t>
  </si>
  <si>
    <t>Description</t>
  </si>
  <si>
    <t>(H)</t>
  </si>
  <si>
    <t>(I)</t>
  </si>
  <si>
    <t>(J)</t>
  </si>
  <si>
    <t>Paid L.A.E.</t>
  </si>
  <si>
    <t>Case basis reserves</t>
  </si>
  <si>
    <t>Incurred (1 + 2)</t>
  </si>
  <si>
    <t>Incurred (4 + 5)</t>
  </si>
  <si>
    <t>Incurred (7 + 8)</t>
  </si>
  <si>
    <t>Incurred (10 + 11)</t>
  </si>
  <si>
    <t>Incurred (13 + 14)</t>
  </si>
  <si>
    <t>Incurred (16 + 17)</t>
  </si>
  <si>
    <t>Incurred (19 + 20)</t>
  </si>
  <si>
    <t>Incurred (22 + 23)</t>
  </si>
  <si>
    <t>Incurred (25 + 26)</t>
  </si>
  <si>
    <t>Incurred (28 + 29)</t>
  </si>
  <si>
    <t>FORM 5</t>
  </si>
  <si>
    <t>TITLE INSURANCE LOSS DEVELOPMENT EXHIBIT</t>
  </si>
  <si>
    <t>Paid Losses</t>
  </si>
  <si>
    <t>FORM 4</t>
  </si>
  <si>
    <t>ANALYSIS OF INCOME ITEMS REPORTED AS SERVICE CHARGES AND MISCELLANEOUS INCOME</t>
  </si>
  <si>
    <t>Underwriter</t>
  </si>
  <si>
    <t>Direct Operations</t>
  </si>
  <si>
    <t>Affiliated Agents</t>
  </si>
  <si>
    <t>Escrow,     Abstract &amp;    Other Business</t>
  </si>
  <si>
    <t>(a)*</t>
  </si>
  <si>
    <t>(b)*</t>
  </si>
  <si>
    <t>(c)*</t>
  </si>
  <si>
    <t>(d)*</t>
  </si>
  <si>
    <t>(e)*</t>
  </si>
  <si>
    <t>(f)*</t>
  </si>
  <si>
    <t>(g)*</t>
  </si>
  <si>
    <t>(Carry total forward to Form 1, line 17A)</t>
  </si>
  <si>
    <t>(Carry total forward to Form 1, line 17B)</t>
  </si>
  <si>
    <t>(Carry total forward to Form 1, line 17D)</t>
  </si>
  <si>
    <t>(Carry total forward to Form 1, line 17E)</t>
  </si>
  <si>
    <t>(Carry total forward        to Form 1, line 17F)</t>
  </si>
  <si>
    <t>(Carry total forward to Form 1, line 19A)</t>
  </si>
  <si>
    <t>(Carry total forward to Form 1, line 19B)</t>
  </si>
  <si>
    <t>(Carry total forward to Form 1, line 19D)</t>
  </si>
  <si>
    <t>(Carry total forward to Form 1, line 19E)</t>
  </si>
  <si>
    <t>(Carry total forward        to Form 1, line 19F)</t>
  </si>
  <si>
    <t>*  Define in detail the source of and/or services performed for these income items</t>
  </si>
  <si>
    <t xml:space="preserve">   Use additional sheets as necessary</t>
  </si>
  <si>
    <t>Aggregate Form A  Page 2 of 3</t>
  </si>
  <si>
    <t>23.</t>
  </si>
  <si>
    <t>24.</t>
  </si>
  <si>
    <t>25.</t>
  </si>
  <si>
    <t>26.</t>
  </si>
  <si>
    <t>27.</t>
  </si>
  <si>
    <t>28.</t>
  </si>
  <si>
    <t>29.</t>
  </si>
  <si>
    <t>30.</t>
  </si>
  <si>
    <t>31.</t>
  </si>
  <si>
    <t>32.</t>
  </si>
  <si>
    <t>33.</t>
  </si>
  <si>
    <t>34.</t>
  </si>
  <si>
    <r>
      <t xml:space="preserve">Total expenses                                                  </t>
    </r>
    <r>
      <rPr>
        <i/>
        <sz val="10"/>
        <rFont val="Arial"/>
        <family val="2"/>
      </rPr>
      <t>(sum of all columns in line 33)</t>
    </r>
  </si>
  <si>
    <r>
      <t xml:space="preserve">Total for each column                                           </t>
    </r>
    <r>
      <rPr>
        <i/>
        <sz val="10"/>
        <rFont val="Arial"/>
        <family val="2"/>
      </rPr>
      <t xml:space="preserve"> (sum of lines 1-32)</t>
    </r>
  </si>
  <si>
    <t>Total for each column                               (sum of lines 3-13)</t>
  </si>
  <si>
    <r>
      <t xml:space="preserve">Total income                                               </t>
    </r>
    <r>
      <rPr>
        <sz val="10"/>
        <rFont val="Arial"/>
        <family val="2"/>
      </rPr>
      <t>(sum of all columns in line A-14)</t>
    </r>
  </si>
  <si>
    <r>
      <t xml:space="preserve">Escrow             </t>
    </r>
    <r>
      <rPr>
        <sz val="9"/>
        <rFont val="Arial"/>
        <family val="2"/>
      </rPr>
      <t xml:space="preserve">  (whole dollars only)</t>
    </r>
  </si>
  <si>
    <r>
      <t>Non-Policy Abstract</t>
    </r>
    <r>
      <rPr>
        <sz val="9"/>
        <rFont val="Arial"/>
        <family val="2"/>
      </rPr>
      <t xml:space="preserve">          (whole dollars only)</t>
    </r>
  </si>
  <si>
    <r>
      <t xml:space="preserve">Title Insurance                          </t>
    </r>
    <r>
      <rPr>
        <sz val="9"/>
        <rFont val="Arial"/>
        <family val="2"/>
      </rPr>
      <t xml:space="preserve">                 (whole dollars only)</t>
    </r>
  </si>
  <si>
    <r>
      <t xml:space="preserve">Title Insurance           </t>
    </r>
    <r>
      <rPr>
        <sz val="9"/>
        <rFont val="Arial"/>
        <family val="2"/>
      </rPr>
      <t xml:space="preserve">      (whole dollars only)</t>
    </r>
  </si>
  <si>
    <t>____</t>
  </si>
  <si>
    <t>Non-Policy                     Abstract</t>
  </si>
  <si>
    <r>
      <t>Income (or loss) from operations</t>
    </r>
    <r>
      <rPr>
        <sz val="10"/>
        <rFont val="Arial"/>
        <family val="2"/>
      </rPr>
      <t xml:space="preserve"> (A-14 less B-33)</t>
    </r>
  </si>
  <si>
    <t>Number of mortgagee policies at                                             simultaneous issuance rates (R5)</t>
  </si>
  <si>
    <r>
      <t>TOTAL</t>
    </r>
    <r>
      <rPr>
        <b/>
        <sz val="10"/>
        <rFont val="Arial"/>
        <family val="2"/>
      </rPr>
      <t xml:space="preserve"> </t>
    </r>
    <r>
      <rPr>
        <sz val="10"/>
        <rFont val="Arial"/>
      </rPr>
      <t>(sum of D1 through D4)</t>
    </r>
  </si>
  <si>
    <t>Number of mortgagee policies at                                                                   other than simultaneous issuance rates (other than R5)</t>
  </si>
  <si>
    <t>Number of all other forms                                                                                for which a premium was charged</t>
  </si>
  <si>
    <t>Number of commitments issued                                                                      for which no policy was issued</t>
  </si>
  <si>
    <r>
      <t>Total expenses allocated</t>
    </r>
    <r>
      <rPr>
        <b/>
        <sz val="10"/>
        <rFont val="Arial"/>
        <family val="2"/>
      </rPr>
      <t xml:space="preserve"> from</t>
    </r>
    <r>
      <rPr>
        <sz val="10"/>
        <rFont val="Arial"/>
      </rPr>
      <t xml:space="preserve"> underwriter</t>
    </r>
  </si>
  <si>
    <r>
      <t xml:space="preserve">Total expenses allocated </t>
    </r>
    <r>
      <rPr>
        <b/>
        <sz val="10"/>
        <rFont val="Arial"/>
        <family val="2"/>
      </rPr>
      <t xml:space="preserve">to </t>
    </r>
    <r>
      <rPr>
        <sz val="10"/>
        <rFont val="Arial"/>
      </rPr>
      <t>underwriter</t>
    </r>
  </si>
  <si>
    <t>2 .</t>
  </si>
  <si>
    <t>Aggregate Form A Page 3 of 3</t>
  </si>
  <si>
    <t>Salaries/Wages:                                                                                                a.  Employees</t>
  </si>
  <si>
    <t>All other forms                                                                       For Which A Premium Was Charged</t>
  </si>
  <si>
    <t>Special charges must be treated as positive numbers, while special credits must be treated as negative numbers, so that the table entries in this column represent special charges net of special credits and the sum of the revenue component columns equals gross revenue received.</t>
  </si>
  <si>
    <r>
      <t xml:space="preserve">Miscellaneous </t>
    </r>
    <r>
      <rPr>
        <i/>
        <sz val="10"/>
        <rFont val="Arial"/>
        <family val="2"/>
      </rPr>
      <t>(from Form 4)</t>
    </r>
  </si>
  <si>
    <t>Advertising and promotions</t>
  </si>
  <si>
    <t>Gross premiums - other than home office issue</t>
  </si>
  <si>
    <t>Gross premiums - home office issue</t>
  </si>
  <si>
    <r>
      <t>Total premiums allocated to agency function</t>
    </r>
    <r>
      <rPr>
        <sz val="10"/>
        <rFont val="Arial"/>
        <family val="2"/>
      </rPr>
      <t xml:space="preserve">       (Line 2 + Line 5)</t>
    </r>
  </si>
  <si>
    <r>
      <t>Total premiums allocated to underwriter function</t>
    </r>
    <r>
      <rPr>
        <sz val="10"/>
        <rFont val="Arial"/>
        <family val="2"/>
      </rPr>
      <t xml:space="preserve">  (Line 3 + Line 6)</t>
    </r>
  </si>
  <si>
    <t>Investment income-tax exempt-before expenses</t>
  </si>
  <si>
    <t>Investment income-dividends-before expenses</t>
  </si>
  <si>
    <t>Investment income-other-before expenses</t>
  </si>
  <si>
    <t>Net realized capital gains (losses)</t>
  </si>
  <si>
    <t>Net unrealized capital gains (losses)</t>
  </si>
  <si>
    <r>
      <t>Total</t>
    </r>
    <r>
      <rPr>
        <sz val="10"/>
        <rFont val="Arial"/>
        <family val="2"/>
      </rPr>
      <t xml:space="preserve"> (Sum of lines 10 through 14)</t>
    </r>
  </si>
  <si>
    <t>Reinsurance fees (acquired)</t>
  </si>
  <si>
    <r>
      <t xml:space="preserve">Service charges </t>
    </r>
    <r>
      <rPr>
        <i/>
        <sz val="10"/>
        <rFont val="Arial"/>
        <family val="2"/>
      </rPr>
      <t>(from Form 4)</t>
    </r>
  </si>
  <si>
    <r>
      <t>Total</t>
    </r>
    <r>
      <rPr>
        <sz val="10"/>
        <rFont val="Arial"/>
        <family val="2"/>
      </rPr>
      <t xml:space="preserve"> (Sum of lines 16 through 19)</t>
    </r>
  </si>
  <si>
    <r>
      <t>Gross premiums - Total</t>
    </r>
    <r>
      <rPr>
        <sz val="10"/>
        <rFont val="Arial"/>
        <family val="2"/>
      </rPr>
      <t xml:space="preserve"> (Line 1 + Line 4)</t>
    </r>
  </si>
  <si>
    <t>Transaction Type               [4]</t>
  </si>
  <si>
    <t>FORM 2</t>
  </si>
  <si>
    <t>TITLE INSURANCE EXPENSE EXHIBIT</t>
  </si>
  <si>
    <t>FORM 2 (Continued)</t>
  </si>
  <si>
    <t>Miscellaneous                         Income</t>
  </si>
  <si>
    <t>Texas Experience Only ($000 omitted)</t>
  </si>
  <si>
    <t>(Statutory)</t>
  </si>
  <si>
    <t>Year</t>
  </si>
  <si>
    <t>% Release</t>
  </si>
  <si>
    <t>0 -</t>
  </si>
  <si>
    <t>4.5 -</t>
  </si>
  <si>
    <t>ALTA Income Statement, Line 1-TEXAS</t>
  </si>
  <si>
    <t>Line 22 G, Total # of Policies Issued</t>
  </si>
  <si>
    <t>Sched. S-1, Total # of Transactions</t>
  </si>
  <si>
    <t>Form 4, Col. 1</t>
  </si>
  <si>
    <t>Form 4, Col. 2</t>
  </si>
  <si>
    <t>Form 4, Col. 3</t>
  </si>
  <si>
    <t>Form 4, Col. 4</t>
  </si>
  <si>
    <t>Form 4, Col. 5</t>
  </si>
  <si>
    <t>S-2</t>
  </si>
  <si>
    <t>ALTA Balance Sheet</t>
  </si>
  <si>
    <t>Line 7, Col. G, Gross Premiums</t>
  </si>
  <si>
    <t>#</t>
  </si>
  <si>
    <t>Prior</t>
  </si>
  <si>
    <t>Policy
Year(s)</t>
  </si>
  <si>
    <t>REF #</t>
  </si>
  <si>
    <t>85% of Gross Premiums - home office issue</t>
  </si>
  <si>
    <t>Line 24, Col. A, Loss adjustment expenses incurred+Line 25 Losses Incurred</t>
  </si>
  <si>
    <t>Name of Company:  &lt;INSERT YOUR COMPANY NAME HERE&gt;</t>
  </si>
  <si>
    <t>[16]</t>
  </si>
  <si>
    <t>Name of Each                             Co-Insuring Company                        [17 a]</t>
  </si>
  <si>
    <t>Policy Number of Each    Co-Insuring Company     [17 b]</t>
  </si>
  <si>
    <t>Liability Assumed by     Each Co-Insuring                     Company                                     [17 c]</t>
  </si>
  <si>
    <t>TEXAS TITLE INSURANCE COMPANY EXPERIENCE REPORT</t>
  </si>
  <si>
    <t xml:space="preserve">Title Insurance Agent's License, Agent ID number, and address for each agent.    </t>
  </si>
  <si>
    <t>353 Nolan</t>
  </si>
  <si>
    <t>Net Retained Liability (in millions)</t>
  </si>
  <si>
    <t>Line 10, Col. E, Investment Income-tax exempt-before exp.</t>
  </si>
  <si>
    <t>Line 11, Col. E, Investment Income-dividends-before exp.</t>
  </si>
  <si>
    <t>Line 1, Col. B, Other than home office issue, Direct Operations</t>
  </si>
  <si>
    <t>Line 1, Col. D, Other than home office issue, Affiliated Agents</t>
  </si>
  <si>
    <t>Line 2, Col. B, Premiums allocated to agency function-other than home office issue, Direct Operation</t>
  </si>
  <si>
    <t>Line 2, Col. D, Premiums allocated to agency function-other than home office issue, Affiliated Agents</t>
  </si>
  <si>
    <t>Escrow and abstract fees</t>
  </si>
  <si>
    <t>and Other</t>
  </si>
  <si>
    <t>Fees paid for title examination and furnishing title evidence - Others</t>
  </si>
  <si>
    <t>Accounting and auditing</t>
  </si>
  <si>
    <t>Postage and freight</t>
  </si>
  <si>
    <t>Courier and overnight delivery</t>
  </si>
  <si>
    <t>Telephone and facsimile</t>
  </si>
  <si>
    <t>Printing and photocopying</t>
  </si>
  <si>
    <t>Equipment and vehicle leases</t>
  </si>
  <si>
    <t>Allowances to managers and agents</t>
  </si>
  <si>
    <t>Salaries - owners and partners</t>
  </si>
  <si>
    <t>Fees paid for title examination and furnishing title evidence - Title Agents</t>
  </si>
  <si>
    <t>Premiums allocated to underwriter function - other than home office issue (Line 1G - Line 2G)</t>
  </si>
  <si>
    <t>Premiums allocated to agency function - home office issue</t>
  </si>
  <si>
    <t>Premiums allocated to agency function - other than home office issue</t>
  </si>
  <si>
    <t>Premiums allocated to underwriter function - home office issue (Line 4G - Line 5G)</t>
  </si>
  <si>
    <t>TOTAL INCOME (Sum of lines 8, 9, 15, and 20)</t>
  </si>
  <si>
    <t>Employee benefits, relations, and welfare</t>
  </si>
  <si>
    <t>Employee travel, lodging, and education</t>
  </si>
  <si>
    <t>Licenses, taxes, and fees</t>
  </si>
  <si>
    <t>Dues, boards, and associations</t>
  </si>
  <si>
    <t>Each of the following Title Insurance Agencies are owned 10 percent or more by this underwriting company</t>
  </si>
  <si>
    <t xml:space="preserve">TEX. INS. CODE ANN. §§823.002-823.003, 823.151. 2602.003-2602.004.  List exact name shown on </t>
  </si>
  <si>
    <t xml:space="preserve">An operation, run by a title insurance company which has a license issued by the department allowing it to own, lease and control an abstract plant, or participate in a bona fide joint abstract plant in a given county. A title insurance company may not write, sign, or deliver title insurance in a county in which the company operates an abstract plant until the department has issued a direct operations license to the company. TEX. INS. CODE ANN. §2651.051.  List exact name shown on Title Insurance Agent's License, Agent ID number, and address for each agent. </t>
  </si>
  <si>
    <t>DeWitt</t>
  </si>
  <si>
    <t>Navarro</t>
  </si>
  <si>
    <t xml:space="preserve"> TOTAL LIABILITIES, SURPLUS, AND OTHER FUNDS (16 + 17)</t>
  </si>
  <si>
    <t>AFFILIATED:  A title insurance agency that is owned 10 percent or more by an underwriting company or is a member of a holding company structure that includes an underwriting company.  See TEX. INS. CODE ANN. §§823.002-823.003, 823.151. 2602.003-2602.004.</t>
  </si>
  <si>
    <t>DIRECT OPERATION: An operation, run by a title insurance company which has a license issued by the department allowing it to own, lease and control an abstract plant, or participate in a bona fide joint abstract plant in a given county. A title insurance company may not write, sign, or deliver title insurance in a county in which the company operates an abstract plant until the department has issued a direct operations license to the company. TEX. INS. CODE ANN. §2651.051.</t>
  </si>
  <si>
    <t>b.  Owners and partners</t>
  </si>
  <si>
    <t>Employee benefits and welfare                                                                    a.  Employees</t>
  </si>
  <si>
    <t>Fees paid for title examination and furnishing               title evidence                                                                         a.  Other agents and underwriters</t>
  </si>
  <si>
    <t>Fees paid for closing                                                                 a.  Other agents and underwriters</t>
  </si>
  <si>
    <t>Loss and loss adjustment expenses</t>
  </si>
  <si>
    <t>Dues, board, and associations</t>
  </si>
  <si>
    <t>EXPERIENCE FOR TEXAS TITLE INSURANCE, ESCROW and NON-POLICY ABSTRACT BUSINESS</t>
  </si>
  <si>
    <t>Line 2, Col. B, Premiums Allocated to Agency Function, Direct Operations</t>
  </si>
  <si>
    <t>Line 2, Col. C, Premiums Allocated to Agency Function, Independent Agents</t>
  </si>
  <si>
    <t>Line 2, Col. D, Premiums Allocated to Agency Function, Affilated Agents</t>
  </si>
  <si>
    <t>Line 5, Col. B, Premiums Allocated to Agency Function, Direct Operations</t>
  </si>
  <si>
    <t>Line 5, Col. D, Premiums Allocated to Agency Function, Affilated Agents</t>
  </si>
  <si>
    <t>Line 5, Col. G, Premiums Allocated to Agency Function, Gross Amount</t>
  </si>
  <si>
    <t>Line 17, Col. A, Service Charges-Underwriters</t>
  </si>
  <si>
    <t>Line 17, Col. B, Service Charges-Direct Operations</t>
  </si>
  <si>
    <t>Line 17, Col. D, Service Charges-Affiliated Agents</t>
  </si>
  <si>
    <t>Line 17, Col. E, Service Charges-Investment</t>
  </si>
  <si>
    <t>Line 17, Col. F, Service Charges-Escrow</t>
  </si>
  <si>
    <t>Line 19, Col. A, Misc.-Underwriters</t>
  </si>
  <si>
    <t>Line 19, Col. B, Misc.-Direct Operations</t>
  </si>
  <si>
    <t>Line 19, Col. D, Misc.-Affiliated Agents</t>
  </si>
  <si>
    <t>Line 19, Col. E, Misc.-Investment</t>
  </si>
  <si>
    <t>Line 19, Col. F, Misc.-Escrow</t>
  </si>
  <si>
    <t>Aggregate Form A - D.O., Line A.4 - A.11</t>
  </si>
  <si>
    <t>Aggregate Form A - Affiliated, Line A.4-A.11</t>
  </si>
  <si>
    <t>Line 1b, Col. B, Salaries-Owners and Partners, Direct Operations</t>
  </si>
  <si>
    <t>Line 1b, Col. C, Salaries-Owners and Partners, Affiliated Agents</t>
  </si>
  <si>
    <t>Line 3a, Col. B, Fees paid for title examination and furnishing title evidence-Title Agents</t>
  </si>
  <si>
    <t>Line 3a, Col. C, Fees paid for title examination and furnishing title evidence-Title Agents</t>
  </si>
  <si>
    <t>Line 3b, Col. B, Fees paid for title examination and furnishing title evidence-Others</t>
  </si>
  <si>
    <t>Line 3b, Col. C, Fees paid for title examination and furnishing title evidence-Others</t>
  </si>
  <si>
    <t>Line 7, Col. B, Accounting and auditing</t>
  </si>
  <si>
    <t>Line 7, Col. C, Accounting and auditing</t>
  </si>
  <si>
    <t>Line 8, Col. B, Advertising and promotions</t>
  </si>
  <si>
    <t>Line 8, Col. C, Advertising and promotions</t>
  </si>
  <si>
    <t>Line 14, Col. B, Postage and freight</t>
  </si>
  <si>
    <t>Line 14, Col. C, Postage and freight</t>
  </si>
  <si>
    <t>Line 15, Col. B, Courier and overnight delivery</t>
  </si>
  <si>
    <t>Line 15,  Col. C, Courier and overnight delivery</t>
  </si>
  <si>
    <t>Line 16, Col. B, Telephone and facsimile</t>
  </si>
  <si>
    <t>Line 16, Col. C, Telephone and facsimile</t>
  </si>
  <si>
    <t>Line 17, Col. B, Printing and photocopying</t>
  </si>
  <si>
    <t>Line 17, Col. C, Printing and photocopying</t>
  </si>
  <si>
    <t>Line 19, Col. B, Equipment and vehicle leases</t>
  </si>
  <si>
    <t>Line 19, Col. C, Equipment and vehicle leases</t>
  </si>
  <si>
    <t>Form 1, Line 7G + Line 20 A, B and D</t>
  </si>
  <si>
    <t>Line 22, Col. B, Dues, boards, and assoc.</t>
  </si>
  <si>
    <t>Line 22, Col. C, Dues, boards, and assoc.</t>
  </si>
  <si>
    <t>Line 13, Col. B, License, taxes, and fees</t>
  </si>
  <si>
    <t>Line 13, Col. C, License, taxes, and fees</t>
  </si>
  <si>
    <t>Line 9, Col. B, Employee travel, lodging, and education</t>
  </si>
  <si>
    <t>Line 9, Col. C, Employee travel, lodging, and education</t>
  </si>
  <si>
    <t>Line 2, Col. B, Employee benefits, relations, and welfare, Direct Operations</t>
  </si>
  <si>
    <t>Line 2, Col. B, Employee benefits, relations, and welfare, Affiliated Agents</t>
  </si>
  <si>
    <t>NOTE:  Show only title premiums written, remitted, and retained for the underwriting company submitting this report on line A.1, A.2, and A.3.  Report premiums retained from premiums written for other underwriters as other income on line A.13.</t>
  </si>
  <si>
    <t>Incurred (31 + 32)</t>
  </si>
  <si>
    <t>Owner's Policies                    (R3 and R5)</t>
  </si>
  <si>
    <t>Loan policies at basic rates-R4</t>
  </si>
  <si>
    <t>Loan policies at simultaneous issue rates-R5</t>
  </si>
  <si>
    <t>Special Credit Type             [8]</t>
  </si>
  <si>
    <t>Calendar Year Ended December 31, 2013</t>
  </si>
  <si>
    <t>Determination of Statutory Premium Reserve Required Calendar Year 2013</t>
  </si>
  <si>
    <t>Direct Premium Written for Calendar Year 2013 (Countrywide)</t>
  </si>
  <si>
    <t>(Col A from '13 call)</t>
  </si>
  <si>
    <r>
      <t xml:space="preserve">Statutory Premium Reserve Balance as of 12/31/12 </t>
    </r>
    <r>
      <rPr>
        <b/>
        <sz val="10"/>
        <rFont val="Arial"/>
        <family val="2"/>
      </rPr>
      <t>(Line 29 from '13 call)</t>
    </r>
  </si>
  <si>
    <r>
      <t>Statutory Premium Reserve Balance as of 12/31/13</t>
    </r>
    <r>
      <rPr>
        <sz val="10"/>
        <rFont val="Arial"/>
        <family val="2"/>
      </rPr>
      <t xml:space="preserve"> (Line 4-Line 25 Col C+Line 26+Line 27+Line 28)</t>
    </r>
  </si>
  <si>
    <t>Note:  Column A = Line 4, from '13 call</t>
  </si>
  <si>
    <t>Policies Written Between 1/1/2013 and 12/31/2013</t>
  </si>
  <si>
    <t>Experience Period:  January 1, 2013 - December 31, 2013</t>
  </si>
  <si>
    <t xml:space="preserve">                              YEAR  2013</t>
  </si>
  <si>
    <t>YEAR  2013</t>
  </si>
  <si>
    <t>Attach to this form a copy of the 2013 Form A for each of the above listed Affiliated Agencies.  In addition, attach an Aggregate Form A containing the combined 2013 experience of all the above listed Affiliated Agencies.  Include only premiums for the underwriting company submitting this report.  Report premiums retained from premiums written for other underwriters as other income on Aggregate Form A and miscellaneous income on Form 4 and Form 1.</t>
  </si>
  <si>
    <t>Attach to this form a copy of the 2013 Form A of each of the above listed Direct Operations.  In addition, attach an Aggregate Form A containing the combined 2013 experience of all the above listed Direct Operations.</t>
  </si>
</sst>
</file>

<file path=xl/styles.xml><?xml version="1.0" encoding="utf-8"?>
<styleSheet xmlns="http://schemas.openxmlformats.org/spreadsheetml/2006/main">
  <numFmts count="9">
    <numFmt numFmtId="43" formatCode="_(* #,##0.00_);_(* \(#,##0.00\);_(* &quot;-&quot;??_);_(@_)"/>
    <numFmt numFmtId="164" formatCode="&quot;$&quot;#,##0"/>
    <numFmt numFmtId="166" formatCode="_(* #,##0_);_(* \(#,##0\);_(* &quot;-&quot;??_);_(@_)"/>
    <numFmt numFmtId="170" formatCode="&quot;$&quot;#,##0.00"/>
    <numFmt numFmtId="177" formatCode="###"/>
    <numFmt numFmtId="178" formatCode="00###"/>
    <numFmt numFmtId="179" formatCode="0##"/>
    <numFmt numFmtId="181" formatCode="0.0000"/>
    <numFmt numFmtId="182" formatCode="m/d/yy;@"/>
  </numFmts>
  <fonts count="32">
    <font>
      <sz val="10"/>
      <name val="Arial"/>
    </font>
    <font>
      <b/>
      <sz val="10"/>
      <name val="Arial"/>
    </font>
    <font>
      <sz val="10"/>
      <name val="Arial"/>
      <family val="2"/>
    </font>
    <font>
      <sz val="8"/>
      <name val="Arial"/>
      <family val="2"/>
    </font>
    <font>
      <b/>
      <sz val="8"/>
      <name val="Arial"/>
      <family val="2"/>
    </font>
    <font>
      <b/>
      <sz val="8"/>
      <name val="Arial"/>
      <family val="2"/>
    </font>
    <font>
      <u/>
      <sz val="10"/>
      <name val="Arial"/>
      <family val="2"/>
    </font>
    <font>
      <b/>
      <sz val="10"/>
      <name val="Arial"/>
      <family val="2"/>
    </font>
    <font>
      <sz val="10"/>
      <name val="Arial"/>
      <family val="2"/>
    </font>
    <font>
      <sz val="11"/>
      <name val="Arial"/>
      <family val="2"/>
    </font>
    <font>
      <b/>
      <sz val="11"/>
      <name val="Arial"/>
      <family val="2"/>
    </font>
    <font>
      <b/>
      <i/>
      <sz val="11"/>
      <name val="Arial"/>
      <family val="2"/>
    </font>
    <font>
      <b/>
      <u/>
      <sz val="11"/>
      <name val="Arial"/>
      <family val="2"/>
    </font>
    <font>
      <b/>
      <sz val="9"/>
      <name val="Arial"/>
      <family val="2"/>
    </font>
    <font>
      <b/>
      <u/>
      <sz val="10"/>
      <name val="Arial"/>
      <family val="2"/>
    </font>
    <font>
      <b/>
      <i/>
      <sz val="10"/>
      <name val="Arial"/>
      <family val="2"/>
    </font>
    <font>
      <sz val="10"/>
      <name val="Wingdings"/>
      <charset val="2"/>
    </font>
    <font>
      <sz val="9"/>
      <name val="Arial"/>
      <family val="2"/>
    </font>
    <font>
      <i/>
      <sz val="10"/>
      <name val="Arial"/>
      <family val="2"/>
    </font>
    <font>
      <i/>
      <sz val="7"/>
      <name val="Arial"/>
      <family val="2"/>
    </font>
    <font>
      <b/>
      <sz val="12"/>
      <name val="Arial"/>
      <family val="2"/>
    </font>
    <font>
      <sz val="9"/>
      <name val="Arial"/>
      <family val="2"/>
    </font>
    <font>
      <sz val="9"/>
      <name val="Wingdings 2"/>
      <family val="1"/>
      <charset val="2"/>
    </font>
    <font>
      <sz val="9"/>
      <name val="Verdana"/>
      <family val="2"/>
    </font>
    <font>
      <u/>
      <sz val="10"/>
      <name val="Arial"/>
      <family val="2"/>
    </font>
    <font>
      <sz val="13"/>
      <name val="Arial"/>
      <family val="2"/>
    </font>
    <font>
      <b/>
      <sz val="13"/>
      <name val="Arial"/>
      <family val="2"/>
    </font>
    <font>
      <sz val="8"/>
      <name val="Arial"/>
      <family val="2"/>
    </font>
    <font>
      <sz val="8"/>
      <color indexed="81"/>
      <name val="Tahoma"/>
      <family val="2"/>
    </font>
    <font>
      <b/>
      <u/>
      <sz val="8"/>
      <name val="Arial"/>
      <family val="2"/>
    </font>
    <font>
      <i/>
      <sz val="8"/>
      <name val="Arial"/>
      <family val="2"/>
    </font>
    <font>
      <b/>
      <sz val="9"/>
      <color indexed="10"/>
      <name val="Arial"/>
      <family val="2"/>
    </font>
  </fonts>
  <fills count="1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8"/>
        <bgColor indexed="64"/>
      </patternFill>
    </fill>
    <fill>
      <patternFill patternType="solid">
        <fgColor indexed="55"/>
        <bgColor indexed="64"/>
      </patternFill>
    </fill>
    <fill>
      <patternFill patternType="lightTrellis"/>
    </fill>
    <fill>
      <patternFill patternType="solid">
        <fgColor indexed="22"/>
        <bgColor indexed="64"/>
      </patternFill>
    </fill>
    <fill>
      <patternFill patternType="lightGray">
        <fgColor indexed="22"/>
        <bgColor indexed="47"/>
      </patternFill>
    </fill>
    <fill>
      <patternFill patternType="solid">
        <fgColor indexed="47"/>
        <bgColor indexed="64"/>
      </patternFill>
    </fill>
    <fill>
      <patternFill patternType="solid">
        <fgColor indexed="23"/>
        <bgColor indexed="64"/>
      </patternFill>
    </fill>
    <fill>
      <patternFill patternType="solid">
        <fgColor indexed="37"/>
        <bgColor indexed="64"/>
      </patternFill>
    </fill>
    <fill>
      <patternFill patternType="solid">
        <fgColor indexed="40"/>
        <bgColor indexed="64"/>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ck">
        <color indexed="64"/>
      </top>
      <bottom style="thick">
        <color indexed="64"/>
      </bottom>
      <diagonal/>
    </border>
    <border>
      <left/>
      <right/>
      <top style="thick">
        <color indexed="64"/>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86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wrapText="1"/>
    </xf>
    <xf numFmtId="0" fontId="3" fillId="0" borderId="0" xfId="0" applyFont="1" applyBorder="1"/>
    <xf numFmtId="0" fontId="3" fillId="0" borderId="2" xfId="0" applyFont="1" applyBorder="1" applyAlignment="1">
      <alignment horizontal="center"/>
    </xf>
    <xf numFmtId="0" fontId="0" fillId="0" borderId="2" xfId="0" applyBorder="1"/>
    <xf numFmtId="0" fontId="3" fillId="0" borderId="0" xfId="0" applyFont="1" applyAlignment="1">
      <alignment horizontal="center"/>
    </xf>
    <xf numFmtId="0" fontId="3" fillId="0" borderId="0" xfId="0" applyFont="1"/>
    <xf numFmtId="0" fontId="3" fillId="0" borderId="0" xfId="0" applyFont="1" applyAlignment="1">
      <alignment horizontal="centerContinuous"/>
    </xf>
    <xf numFmtId="0" fontId="3" fillId="0" borderId="0" xfId="0" applyFont="1" applyAlignment="1"/>
    <xf numFmtId="0" fontId="3" fillId="0" borderId="0" xfId="0" applyFont="1" applyAlignment="1">
      <alignment wrapText="1"/>
    </xf>
    <xf numFmtId="0" fontId="0" fillId="0" borderId="3" xfId="0" applyBorder="1" applyAlignment="1">
      <alignment horizontal="center"/>
    </xf>
    <xf numFmtId="0" fontId="3" fillId="0" borderId="0" xfId="0" applyFont="1" applyBorder="1" applyAlignment="1">
      <alignment horizontal="center"/>
    </xf>
    <xf numFmtId="0" fontId="7" fillId="0" borderId="0" xfId="0" applyFont="1" applyBorder="1" applyAlignment="1">
      <alignment horizontal="center"/>
    </xf>
    <xf numFmtId="0" fontId="0" fillId="0" borderId="0" xfId="0" applyBorder="1" applyAlignment="1">
      <alignment horizontal="center"/>
    </xf>
    <xf numFmtId="0" fontId="5" fillId="0" borderId="0" xfId="0" applyFont="1" applyBorder="1" applyAlignment="1">
      <alignment horizontal="left"/>
    </xf>
    <xf numFmtId="0" fontId="6" fillId="0" borderId="0" xfId="0" applyFont="1" applyBorder="1" applyAlignment="1">
      <alignment horizontal="right"/>
    </xf>
    <xf numFmtId="0" fontId="0" fillId="0" borderId="4" xfId="0" applyBorder="1" applyAlignment="1">
      <alignment horizontal="center"/>
    </xf>
    <xf numFmtId="0" fontId="0" fillId="0" borderId="5" xfId="0" applyBorder="1" applyAlignment="1">
      <alignment horizontal="center"/>
    </xf>
    <xf numFmtId="0" fontId="0" fillId="2" borderId="4"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2" borderId="4" xfId="0" applyFont="1" applyFill="1" applyBorder="1" applyAlignment="1">
      <alignment horizontal="left"/>
    </xf>
    <xf numFmtId="0" fontId="8" fillId="0" borderId="3" xfId="0" applyFont="1" applyBorder="1"/>
    <xf numFmtId="0" fontId="8" fillId="0" borderId="3" xfId="0" applyFont="1" applyBorder="1" applyAlignment="1">
      <alignment horizontal="center"/>
    </xf>
    <xf numFmtId="0" fontId="8" fillId="0" borderId="1" xfId="0" applyFont="1" applyBorder="1" applyAlignment="1">
      <alignment horizontal="center"/>
    </xf>
    <xf numFmtId="0" fontId="8" fillId="0" borderId="1" xfId="0" applyFont="1" applyBorder="1"/>
    <xf numFmtId="0" fontId="8" fillId="0" borderId="8" xfId="0" applyFont="1" applyBorder="1" applyAlignment="1">
      <alignment horizontal="center"/>
    </xf>
    <xf numFmtId="0" fontId="8" fillId="3" borderId="9" xfId="0" applyFont="1" applyFill="1" applyBorder="1" applyAlignment="1">
      <alignment horizontal="left" vertical="top"/>
    </xf>
    <xf numFmtId="0" fontId="8" fillId="2" borderId="9" xfId="0" applyFont="1" applyFill="1" applyBorder="1" applyAlignment="1">
      <alignment horizontal="left" vertical="top"/>
    </xf>
    <xf numFmtId="0" fontId="8" fillId="0" borderId="0" xfId="0" applyFont="1"/>
    <xf numFmtId="0" fontId="8" fillId="0" borderId="8" xfId="0" applyFont="1" applyBorder="1" applyAlignment="1">
      <alignment horizontal="centerContinuous"/>
    </xf>
    <xf numFmtId="0" fontId="8" fillId="0" borderId="10" xfId="0" applyFont="1" applyBorder="1" applyAlignment="1">
      <alignment horizontal="centerContinuous"/>
    </xf>
    <xf numFmtId="0" fontId="8" fillId="0" borderId="11" xfId="0" applyFont="1" applyBorder="1" applyAlignment="1">
      <alignment horizontal="center"/>
    </xf>
    <xf numFmtId="0" fontId="8" fillId="0" borderId="7" xfId="0" applyFont="1" applyBorder="1" applyAlignment="1">
      <alignment horizontal="center"/>
    </xf>
    <xf numFmtId="0" fontId="8" fillId="0" borderId="12" xfId="0" applyFont="1" applyBorder="1"/>
    <xf numFmtId="0" fontId="8" fillId="0" borderId="10" xfId="0" applyFont="1" applyBorder="1" applyAlignment="1">
      <alignment horizontal="center"/>
    </xf>
    <xf numFmtId="0" fontId="8" fillId="0" borderId="0" xfId="0" applyFont="1" applyBorder="1" applyAlignment="1">
      <alignment horizontal="center"/>
    </xf>
    <xf numFmtId="0" fontId="8" fillId="0" borderId="13" xfId="0" applyFont="1" applyBorder="1" applyAlignment="1">
      <alignment horizontal="center"/>
    </xf>
    <xf numFmtId="0" fontId="8" fillId="0" borderId="6" xfId="0" applyFont="1" applyBorder="1" applyAlignment="1">
      <alignment horizontal="center"/>
    </xf>
    <xf numFmtId="0" fontId="8" fillId="0" borderId="14" xfId="0" applyFont="1" applyBorder="1"/>
    <xf numFmtId="0" fontId="8" fillId="0" borderId="4" xfId="0" applyFont="1" applyBorder="1" applyAlignment="1">
      <alignment horizontal="center"/>
    </xf>
    <xf numFmtId="0" fontId="8" fillId="0" borderId="5" xfId="0" applyFont="1" applyBorder="1" applyAlignment="1">
      <alignment horizontal="center"/>
    </xf>
    <xf numFmtId="0" fontId="8" fillId="0" borderId="1" xfId="0" applyFont="1" applyBorder="1" applyAlignment="1">
      <alignment horizontal="center" vertical="top"/>
    </xf>
    <xf numFmtId="3" fontId="8" fillId="2" borderId="9" xfId="0" applyNumberFormat="1" applyFont="1" applyFill="1" applyBorder="1" applyAlignment="1">
      <alignment horizontal="center"/>
    </xf>
    <xf numFmtId="3" fontId="0" fillId="0" borderId="0" xfId="0" applyNumberFormat="1" applyBorder="1"/>
    <xf numFmtId="0" fontId="7" fillId="2" borderId="4" xfId="0" applyFont="1" applyFill="1" applyBorder="1" applyAlignment="1">
      <alignment horizontal="center"/>
    </xf>
    <xf numFmtId="0" fontId="7" fillId="3" borderId="9" xfId="0" applyFont="1" applyFill="1" applyBorder="1" applyAlignment="1">
      <alignment horizontal="center"/>
    </xf>
    <xf numFmtId="0" fontId="7" fillId="2" borderId="9" xfId="0" applyFont="1" applyFill="1" applyBorder="1" applyAlignment="1">
      <alignment horizontal="center"/>
    </xf>
    <xf numFmtId="0" fontId="8" fillId="0" borderId="0" xfId="0" applyFont="1" applyBorder="1"/>
    <xf numFmtId="0" fontId="8" fillId="0" borderId="15" xfId="0" applyFont="1" applyBorder="1" applyAlignment="1">
      <alignment horizontal="left" vertical="center"/>
    </xf>
    <xf numFmtId="0" fontId="8" fillId="0" borderId="15" xfId="0" applyFont="1" applyBorder="1" applyAlignment="1">
      <alignment horizontal="center"/>
    </xf>
    <xf numFmtId="0" fontId="8" fillId="0" borderId="13" xfId="0" applyFont="1" applyBorder="1"/>
    <xf numFmtId="0" fontId="8" fillId="0" borderId="4" xfId="0" applyFont="1" applyBorder="1"/>
    <xf numFmtId="0" fontId="8" fillId="0" borderId="5" xfId="0" applyFont="1" applyBorder="1" applyAlignment="1">
      <alignment horizontal="center" vertical="top"/>
    </xf>
    <xf numFmtId="0" fontId="8" fillId="0" borderId="5" xfId="0" applyFont="1" applyBorder="1"/>
    <xf numFmtId="0" fontId="8" fillId="0" borderId="2" xfId="0" applyFont="1" applyBorder="1" applyAlignment="1">
      <alignment horizontal="center"/>
    </xf>
    <xf numFmtId="0" fontId="8" fillId="0" borderId="5" xfId="0" applyFont="1" applyBorder="1" applyAlignment="1">
      <alignment horizontal="left" vertical="top" wrapText="1"/>
    </xf>
    <xf numFmtId="0" fontId="8" fillId="0" borderId="5" xfId="0" applyFont="1" applyBorder="1" applyAlignment="1">
      <alignment vertical="top" wrapText="1"/>
    </xf>
    <xf numFmtId="0" fontId="8" fillId="0" borderId="15" xfId="0" applyFont="1" applyBorder="1"/>
    <xf numFmtId="0" fontId="8" fillId="0" borderId="2" xfId="0" applyFont="1" applyBorder="1"/>
    <xf numFmtId="3" fontId="8" fillId="2" borderId="4" xfId="0" applyNumberFormat="1" applyFont="1" applyFill="1" applyBorder="1" applyAlignment="1">
      <alignment horizontal="center"/>
    </xf>
    <xf numFmtId="0" fontId="8" fillId="0" borderId="3" xfId="0" applyFont="1" applyBorder="1" applyAlignment="1">
      <alignment horizontal="center" wrapText="1"/>
    </xf>
    <xf numFmtId="0" fontId="8" fillId="4" borderId="10" xfId="0" applyFont="1" applyFill="1" applyBorder="1" applyAlignment="1">
      <alignment horizontal="center"/>
    </xf>
    <xf numFmtId="0" fontId="8" fillId="4" borderId="11" xfId="0" applyFont="1" applyFill="1" applyBorder="1" applyAlignment="1"/>
    <xf numFmtId="0" fontId="8" fillId="4" borderId="11" xfId="0" applyFont="1" applyFill="1" applyBorder="1" applyAlignment="1">
      <alignment horizontal="center"/>
    </xf>
    <xf numFmtId="0" fontId="8" fillId="2" borderId="9" xfId="0" applyFont="1" applyFill="1" applyBorder="1" applyAlignment="1">
      <alignment horizontal="center"/>
    </xf>
    <xf numFmtId="0" fontId="3" fillId="0" borderId="8" xfId="0" applyFont="1" applyBorder="1" applyAlignment="1">
      <alignment horizontal="center"/>
    </xf>
    <xf numFmtId="0" fontId="8" fillId="0" borderId="0" xfId="0" applyFont="1" applyAlignment="1">
      <alignment wrapText="1"/>
    </xf>
    <xf numFmtId="0" fontId="0" fillId="0" borderId="0" xfId="0" applyBorder="1" applyAlignment="1"/>
    <xf numFmtId="0" fontId="9" fillId="0" borderId="0" xfId="0" applyFont="1"/>
    <xf numFmtId="0" fontId="9" fillId="0" borderId="1" xfId="0" applyFont="1" applyBorder="1" applyAlignment="1">
      <alignment horizontal="center" wrapText="1"/>
    </xf>
    <xf numFmtId="0" fontId="10" fillId="0" borderId="1" xfId="0" applyFont="1" applyBorder="1" applyAlignment="1">
      <alignment horizontal="center"/>
    </xf>
    <xf numFmtId="0" fontId="9" fillId="0" borderId="16" xfId="0" applyFont="1" applyBorder="1"/>
    <xf numFmtId="49" fontId="9" fillId="0" borderId="2" xfId="0" applyNumberFormat="1" applyFont="1" applyBorder="1" applyAlignment="1">
      <alignment horizontal="right"/>
    </xf>
    <xf numFmtId="0" fontId="9" fillId="0" borderId="9" xfId="0" applyFont="1" applyBorder="1"/>
    <xf numFmtId="0" fontId="9" fillId="0" borderId="16" xfId="0" applyFont="1" applyBorder="1" applyAlignment="1">
      <alignment horizontal="left" wrapText="1"/>
    </xf>
    <xf numFmtId="0" fontId="9" fillId="0" borderId="16" xfId="0" applyFont="1" applyBorder="1" applyAlignment="1">
      <alignment wrapText="1"/>
    </xf>
    <xf numFmtId="0" fontId="10" fillId="0" borderId="8" xfId="0" applyFont="1" applyBorder="1" applyAlignment="1">
      <alignment horizontal="center"/>
    </xf>
    <xf numFmtId="3" fontId="9" fillId="0" borderId="1" xfId="0" applyNumberFormat="1" applyFont="1" applyBorder="1"/>
    <xf numFmtId="0" fontId="9" fillId="0" borderId="0" xfId="0" applyFont="1" applyAlignment="1">
      <alignment horizontal="left"/>
    </xf>
    <xf numFmtId="0" fontId="9" fillId="0" borderId="17" xfId="0" applyFont="1" applyBorder="1" applyAlignment="1">
      <alignment horizontal="center" wrapText="1"/>
    </xf>
    <xf numFmtId="0" fontId="9" fillId="0" borderId="17" xfId="0" applyFont="1" applyBorder="1" applyAlignment="1">
      <alignment wrapText="1"/>
    </xf>
    <xf numFmtId="0" fontId="0" fillId="0" borderId="0" xfId="0" applyAlignment="1">
      <alignment wrapText="1"/>
    </xf>
    <xf numFmtId="3" fontId="9" fillId="0" borderId="18" xfId="0" applyNumberFormat="1" applyFont="1" applyBorder="1" applyAlignment="1">
      <alignment horizontal="right"/>
    </xf>
    <xf numFmtId="3" fontId="9" fillId="0" borderId="19" xfId="0" applyNumberFormat="1" applyFont="1" applyBorder="1"/>
    <xf numFmtId="3" fontId="9" fillId="0" borderId="20" xfId="0" applyNumberFormat="1" applyFont="1" applyBorder="1" applyAlignment="1">
      <alignment horizontal="right"/>
    </xf>
    <xf numFmtId="3" fontId="9" fillId="0" borderId="21" xfId="0" applyNumberFormat="1" applyFont="1" applyBorder="1"/>
    <xf numFmtId="3" fontId="9" fillId="0" borderId="22" xfId="0" applyNumberFormat="1" applyFont="1" applyBorder="1"/>
    <xf numFmtId="0" fontId="9" fillId="0" borderId="23" xfId="0" applyFont="1" applyBorder="1" applyAlignment="1">
      <alignment horizontal="center" wrapText="1"/>
    </xf>
    <xf numFmtId="0" fontId="10" fillId="0" borderId="0" xfId="0" applyFont="1"/>
    <xf numFmtId="3" fontId="8" fillId="0" borderId="20" xfId="0" applyNumberFormat="1" applyFont="1" applyBorder="1" applyAlignment="1">
      <alignment horizontal="left"/>
    </xf>
    <xf numFmtId="3" fontId="8" fillId="0" borderId="21" xfId="0" applyNumberFormat="1" applyFont="1" applyBorder="1"/>
    <xf numFmtId="3" fontId="8" fillId="0" borderId="24" xfId="0" applyNumberFormat="1" applyFont="1" applyBorder="1"/>
    <xf numFmtId="3" fontId="8" fillId="0" borderId="20" xfId="0" applyNumberFormat="1" applyFont="1" applyBorder="1"/>
    <xf numFmtId="0" fontId="7" fillId="0" borderId="17" xfId="0" applyFont="1" applyBorder="1" applyAlignment="1">
      <alignment horizontal="center"/>
    </xf>
    <xf numFmtId="3" fontId="8" fillId="0" borderId="20" xfId="0" applyNumberFormat="1" applyFont="1" applyBorder="1" applyAlignment="1">
      <alignment vertical="top"/>
    </xf>
    <xf numFmtId="3" fontId="8" fillId="0" borderId="21" xfId="0" applyNumberFormat="1" applyFont="1" applyBorder="1" applyAlignment="1">
      <alignment wrapText="1"/>
    </xf>
    <xf numFmtId="3" fontId="8" fillId="0" borderId="25" xfId="0" applyNumberFormat="1" applyFont="1" applyBorder="1" applyAlignment="1">
      <alignment vertical="top"/>
    </xf>
    <xf numFmtId="3" fontId="8" fillId="0" borderId="26" xfId="0" applyNumberFormat="1" applyFont="1" applyBorder="1" applyAlignment="1">
      <alignment wrapText="1"/>
    </xf>
    <xf numFmtId="3" fontId="8" fillId="0" borderId="22" xfId="0" applyNumberFormat="1" applyFont="1" applyBorder="1"/>
    <xf numFmtId="49" fontId="0" fillId="0" borderId="0" xfId="0" applyNumberFormat="1"/>
    <xf numFmtId="49" fontId="9" fillId="0" borderId="1" xfId="0" applyNumberFormat="1" applyFont="1" applyBorder="1" applyAlignment="1">
      <alignment horizontal="center" vertical="center"/>
    </xf>
    <xf numFmtId="0" fontId="9" fillId="0" borderId="1" xfId="0" applyFont="1" applyBorder="1" applyAlignment="1">
      <alignment wrapText="1"/>
    </xf>
    <xf numFmtId="49" fontId="9" fillId="0" borderId="1" xfId="0" applyNumberFormat="1" applyFont="1" applyBorder="1" applyAlignment="1">
      <alignment horizontal="center"/>
    </xf>
    <xf numFmtId="0" fontId="9" fillId="0" borderId="2" xfId="0" applyFont="1" applyBorder="1"/>
    <xf numFmtId="0" fontId="0" fillId="0" borderId="10" xfId="0" applyBorder="1" applyAlignment="1">
      <alignment horizontal="center"/>
    </xf>
    <xf numFmtId="0" fontId="0" fillId="0" borderId="8" xfId="0" applyBorder="1" applyAlignment="1">
      <alignment horizontal="center"/>
    </xf>
    <xf numFmtId="0" fontId="0" fillId="0" borderId="0" xfId="0" applyAlignment="1">
      <alignment horizontal="right" vertical="top" wrapText="1"/>
    </xf>
    <xf numFmtId="0" fontId="0" fillId="0" borderId="0" xfId="0" applyAlignment="1">
      <alignment horizontal="left" wrapText="1"/>
    </xf>
    <xf numFmtId="0" fontId="7" fillId="0" borderId="0" xfId="0" applyFont="1"/>
    <xf numFmtId="0" fontId="0" fillId="0" borderId="27" xfId="0" applyBorder="1"/>
    <xf numFmtId="0" fontId="0" fillId="0" borderId="28" xfId="0" applyBorder="1" applyAlignment="1"/>
    <xf numFmtId="0" fontId="7" fillId="0" borderId="29" xfId="0" applyFont="1" applyBorder="1" applyAlignment="1">
      <alignment horizontal="center"/>
    </xf>
    <xf numFmtId="0" fontId="7" fillId="0" borderId="30" xfId="0" applyFont="1" applyBorder="1" applyAlignment="1">
      <alignment horizontal="center"/>
    </xf>
    <xf numFmtId="0" fontId="0" fillId="0" borderId="31" xfId="0" applyBorder="1" applyAlignment="1"/>
    <xf numFmtId="0" fontId="7" fillId="0" borderId="6" xfId="0" applyFont="1" applyBorder="1" applyAlignment="1">
      <alignment horizontal="center"/>
    </xf>
    <xf numFmtId="0" fontId="7" fillId="0" borderId="32" xfId="0" applyFont="1" applyBorder="1" applyAlignment="1">
      <alignment horizontal="center"/>
    </xf>
    <xf numFmtId="0" fontId="7" fillId="0" borderId="5" xfId="0" applyFont="1" applyBorder="1" applyAlignment="1">
      <alignment horizontal="center"/>
    </xf>
    <xf numFmtId="49" fontId="7" fillId="0" borderId="5" xfId="0" applyNumberFormat="1" applyFont="1" applyBorder="1" applyAlignment="1">
      <alignment horizontal="center"/>
    </xf>
    <xf numFmtId="0" fontId="7" fillId="0" borderId="33" xfId="0" applyFont="1" applyBorder="1" applyAlignment="1">
      <alignment horizontal="center"/>
    </xf>
    <xf numFmtId="0" fontId="0" fillId="0" borderId="34" xfId="0" applyBorder="1" applyAlignment="1">
      <alignment horizontal="center"/>
    </xf>
    <xf numFmtId="0" fontId="0" fillId="4" borderId="8" xfId="0" applyFill="1" applyBorder="1"/>
    <xf numFmtId="0" fontId="0" fillId="4" borderId="35" xfId="0" applyFill="1" applyBorder="1"/>
    <xf numFmtId="0" fontId="0" fillId="0" borderId="36" xfId="0" applyBorder="1" applyAlignment="1">
      <alignment horizontal="center"/>
    </xf>
    <xf numFmtId="0" fontId="0" fillId="4" borderId="3" xfId="0" applyFill="1" applyBorder="1"/>
    <xf numFmtId="0" fontId="0" fillId="4" borderId="33" xfId="0" applyFill="1" applyBorder="1"/>
    <xf numFmtId="3" fontId="0" fillId="0" borderId="37" xfId="0" applyNumberFormat="1" applyBorder="1" applyAlignment="1">
      <alignment horizontal="center"/>
    </xf>
    <xf numFmtId="3" fontId="0" fillId="0" borderId="3" xfId="0" applyNumberFormat="1" applyBorder="1" applyAlignment="1">
      <alignment horizontal="center"/>
    </xf>
    <xf numFmtId="3" fontId="0" fillId="0" borderId="1" xfId="0" applyNumberFormat="1" applyBorder="1"/>
    <xf numFmtId="3" fontId="0" fillId="0" borderId="38" xfId="0" applyNumberFormat="1" applyBorder="1" applyAlignment="1">
      <alignment horizontal="center"/>
    </xf>
    <xf numFmtId="3" fontId="0" fillId="0" borderId="1" xfId="0" applyNumberFormat="1" applyBorder="1" applyAlignment="1">
      <alignment horizontal="center"/>
    </xf>
    <xf numFmtId="3" fontId="0" fillId="0" borderId="39" xfId="0" applyNumberFormat="1" applyBorder="1"/>
    <xf numFmtId="3" fontId="0" fillId="0" borderId="40" xfId="0" applyNumberFormat="1" applyBorder="1"/>
    <xf numFmtId="0" fontId="0" fillId="4" borderId="17" xfId="0" applyFill="1" applyBorder="1"/>
    <xf numFmtId="0" fontId="13" fillId="0" borderId="17" xfId="0" applyFont="1" applyBorder="1" applyAlignment="1">
      <alignment horizontal="center"/>
    </xf>
    <xf numFmtId="0" fontId="13" fillId="0" borderId="17" xfId="0" applyFont="1" applyBorder="1" applyAlignment="1">
      <alignment horizontal="center" wrapText="1"/>
    </xf>
    <xf numFmtId="0" fontId="0" fillId="0" borderId="0" xfId="0" applyAlignment="1">
      <alignment horizontal="center"/>
    </xf>
    <xf numFmtId="0" fontId="0" fillId="0" borderId="41" xfId="0" applyBorder="1"/>
    <xf numFmtId="0" fontId="7" fillId="0" borderId="17" xfId="0" applyFont="1" applyBorder="1" applyAlignment="1">
      <alignment horizontal="center" wrapText="1"/>
    </xf>
    <xf numFmtId="0" fontId="7" fillId="0" borderId="42" xfId="0" applyFont="1" applyBorder="1" applyAlignment="1">
      <alignment horizontal="center"/>
    </xf>
    <xf numFmtId="0" fontId="7" fillId="0" borderId="42" xfId="0" applyFont="1" applyBorder="1" applyAlignment="1">
      <alignment horizontal="center" wrapText="1"/>
    </xf>
    <xf numFmtId="0" fontId="7" fillId="0" borderId="17" xfId="0" applyFont="1" applyBorder="1"/>
    <xf numFmtId="0" fontId="0" fillId="4" borderId="42" xfId="0" applyFill="1" applyBorder="1"/>
    <xf numFmtId="0" fontId="0" fillId="0" borderId="4" xfId="0" applyBorder="1"/>
    <xf numFmtId="0" fontId="0" fillId="0" borderId="9" xfId="0" applyBorder="1"/>
    <xf numFmtId="0" fontId="0" fillId="0" borderId="43" xfId="0" applyBorder="1"/>
    <xf numFmtId="0" fontId="7" fillId="0" borderId="17" xfId="0" applyFont="1" applyBorder="1" applyAlignment="1">
      <alignment wrapText="1"/>
    </xf>
    <xf numFmtId="0" fontId="0" fillId="4" borderId="24" xfId="0" applyFill="1" applyBorder="1"/>
    <xf numFmtId="0" fontId="0" fillId="4" borderId="44" xfId="0" applyFill="1" applyBorder="1"/>
    <xf numFmtId="0" fontId="0" fillId="4" borderId="45" xfId="0" applyFill="1" applyBorder="1"/>
    <xf numFmtId="0" fontId="0" fillId="0" borderId="46" xfId="0" applyBorder="1"/>
    <xf numFmtId="0" fontId="7" fillId="0" borderId="0" xfId="0" applyFont="1" applyAlignment="1">
      <alignment horizontal="center"/>
    </xf>
    <xf numFmtId="0" fontId="0" fillId="0" borderId="0" xfId="0" applyAlignment="1">
      <alignment horizontal="center" wrapText="1"/>
    </xf>
    <xf numFmtId="49" fontId="0" fillId="0" borderId="1" xfId="0" applyNumberFormat="1" applyBorder="1"/>
    <xf numFmtId="0" fontId="7" fillId="0" borderId="1" xfId="0" applyFont="1" applyBorder="1" applyAlignment="1">
      <alignment wrapText="1"/>
    </xf>
    <xf numFmtId="0" fontId="7" fillId="0" borderId="1" xfId="0" applyFont="1" applyBorder="1" applyAlignment="1">
      <alignment horizontal="center" vertical="top"/>
    </xf>
    <xf numFmtId="0" fontId="13" fillId="0" borderId="1" xfId="0" applyFont="1" applyBorder="1" applyAlignment="1">
      <alignment horizontal="center" vertical="top" wrapText="1"/>
    </xf>
    <xf numFmtId="0" fontId="0" fillId="0" borderId="0" xfId="0" applyAlignment="1">
      <alignment vertical="center"/>
    </xf>
    <xf numFmtId="49" fontId="0" fillId="0" borderId="1" xfId="0" applyNumberFormat="1" applyBorder="1" applyAlignment="1">
      <alignment horizontal="center" vertical="top"/>
    </xf>
    <xf numFmtId="0" fontId="7" fillId="0" borderId="0" xfId="0" applyFont="1" applyAlignment="1">
      <alignment vertical="top"/>
    </xf>
    <xf numFmtId="49" fontId="7" fillId="0" borderId="0" xfId="0" applyNumberFormat="1" applyFont="1"/>
    <xf numFmtId="0" fontId="0" fillId="0" borderId="0" xfId="0" applyBorder="1"/>
    <xf numFmtId="0" fontId="0" fillId="0" borderId="0" xfId="0" applyAlignment="1">
      <alignment vertical="top"/>
    </xf>
    <xf numFmtId="49" fontId="0" fillId="0" borderId="1" xfId="0" applyNumberFormat="1" applyBorder="1" applyAlignment="1">
      <alignment horizontal="center"/>
    </xf>
    <xf numFmtId="49" fontId="0" fillId="0" borderId="0" xfId="0" applyNumberFormat="1" applyAlignment="1">
      <alignment horizontal="center"/>
    </xf>
    <xf numFmtId="0" fontId="0" fillId="0" borderId="0" xfId="0" applyAlignment="1"/>
    <xf numFmtId="0" fontId="0" fillId="0" borderId="13" xfId="0" applyBorder="1" applyAlignment="1">
      <alignment horizontal="center"/>
    </xf>
    <xf numFmtId="49" fontId="0" fillId="0" borderId="0" xfId="0" applyNumberFormat="1" applyAlignment="1"/>
    <xf numFmtId="0" fontId="16" fillId="0" borderId="0" xfId="0" applyFont="1" applyAlignment="1">
      <alignment vertical="center"/>
    </xf>
    <xf numFmtId="0" fontId="7" fillId="0" borderId="1" xfId="0" applyFont="1" applyBorder="1"/>
    <xf numFmtId="0" fontId="7" fillId="0" borderId="1" xfId="0" applyFont="1" applyBorder="1" applyAlignment="1">
      <alignment vertical="top" wrapText="1"/>
    </xf>
    <xf numFmtId="0" fontId="7" fillId="0" borderId="8" xfId="0" applyFont="1" applyBorder="1" applyAlignment="1">
      <alignment vertical="top" wrapText="1"/>
    </xf>
    <xf numFmtId="0" fontId="7" fillId="0" borderId="10" xfId="0" applyFont="1" applyBorder="1"/>
    <xf numFmtId="0" fontId="16" fillId="0" borderId="0" xfId="0" applyFont="1" applyBorder="1"/>
    <xf numFmtId="0" fontId="8" fillId="0" borderId="3" xfId="0" applyNumberFormat="1" applyFont="1" applyBorder="1" applyAlignment="1">
      <alignment horizontal="center"/>
    </xf>
    <xf numFmtId="3" fontId="0" fillId="0" borderId="17" xfId="0" applyNumberFormat="1" applyBorder="1"/>
    <xf numFmtId="3" fontId="0" fillId="0" borderId="41" xfId="0" applyNumberFormat="1" applyBorder="1"/>
    <xf numFmtId="3" fontId="9" fillId="0" borderId="16" xfId="0" applyNumberFormat="1" applyFont="1" applyBorder="1"/>
    <xf numFmtId="3" fontId="8" fillId="4" borderId="8" xfId="0" applyNumberFormat="1" applyFont="1" applyFill="1" applyBorder="1" applyAlignment="1">
      <alignment horizontal="right"/>
    </xf>
    <xf numFmtId="3" fontId="8" fillId="0" borderId="3" xfId="0" applyNumberFormat="1" applyFont="1" applyBorder="1" applyAlignment="1">
      <alignment horizontal="right"/>
    </xf>
    <xf numFmtId="3" fontId="8" fillId="4" borderId="10" xfId="0" applyNumberFormat="1" applyFont="1" applyFill="1" applyBorder="1" applyAlignment="1">
      <alignment horizontal="right"/>
    </xf>
    <xf numFmtId="3" fontId="8" fillId="4" borderId="12" xfId="0" applyNumberFormat="1" applyFont="1" applyFill="1" applyBorder="1" applyAlignment="1">
      <alignment horizontal="right"/>
    </xf>
    <xf numFmtId="3" fontId="8" fillId="4" borderId="3" xfId="0" applyNumberFormat="1" applyFont="1" applyFill="1" applyBorder="1" applyAlignment="1">
      <alignment horizontal="right"/>
    </xf>
    <xf numFmtId="3" fontId="8" fillId="0" borderId="1" xfId="0" applyNumberFormat="1" applyFont="1" applyBorder="1" applyAlignment="1">
      <alignment horizontal="right"/>
    </xf>
    <xf numFmtId="3" fontId="8" fillId="4" borderId="6" xfId="0" applyNumberFormat="1" applyFont="1" applyFill="1" applyBorder="1" applyAlignment="1">
      <alignment horizontal="right"/>
    </xf>
    <xf numFmtId="3" fontId="8" fillId="4" borderId="13" xfId="0" applyNumberFormat="1" applyFont="1" applyFill="1" applyBorder="1" applyAlignment="1">
      <alignment horizontal="right"/>
    </xf>
    <xf numFmtId="3" fontId="8" fillId="4" borderId="5" xfId="0" applyNumberFormat="1" applyFont="1" applyFill="1" applyBorder="1" applyAlignment="1">
      <alignment horizontal="right"/>
    </xf>
    <xf numFmtId="3" fontId="8" fillId="4" borderId="11" xfId="0" applyNumberFormat="1" applyFont="1" applyFill="1" applyBorder="1" applyAlignment="1">
      <alignment horizontal="right"/>
    </xf>
    <xf numFmtId="3" fontId="8" fillId="4" borderId="4" xfId="0" applyNumberFormat="1" applyFont="1" applyFill="1" applyBorder="1" applyAlignment="1">
      <alignment horizontal="right"/>
    </xf>
    <xf numFmtId="3" fontId="8" fillId="4" borderId="0" xfId="0" applyNumberFormat="1" applyFont="1" applyFill="1" applyBorder="1" applyAlignment="1">
      <alignment horizontal="right"/>
    </xf>
    <xf numFmtId="3" fontId="8" fillId="0" borderId="16" xfId="0" applyNumberFormat="1" applyFont="1" applyBorder="1" applyAlignment="1">
      <alignment horizontal="right"/>
    </xf>
    <xf numFmtId="3" fontId="8" fillId="0" borderId="8" xfId="0" applyNumberFormat="1" applyFont="1" applyBorder="1" applyAlignment="1">
      <alignment horizontal="right"/>
    </xf>
    <xf numFmtId="3" fontId="8" fillId="0" borderId="2" xfId="0" applyNumberFormat="1" applyFont="1" applyBorder="1" applyAlignment="1">
      <alignment horizontal="right"/>
    </xf>
    <xf numFmtId="3" fontId="8" fillId="4" borderId="9" xfId="0" applyNumberFormat="1" applyFont="1" applyFill="1" applyBorder="1" applyAlignment="1">
      <alignment horizontal="right"/>
    </xf>
    <xf numFmtId="3" fontId="8" fillId="4" borderId="7" xfId="0" applyNumberFormat="1" applyFont="1" applyFill="1" applyBorder="1" applyAlignment="1">
      <alignment horizontal="right"/>
    </xf>
    <xf numFmtId="3" fontId="8" fillId="4" borderId="14" xfId="0" applyNumberFormat="1" applyFont="1" applyFill="1" applyBorder="1" applyAlignment="1">
      <alignment horizontal="right"/>
    </xf>
    <xf numFmtId="3" fontId="8" fillId="3" borderId="11" xfId="0" applyNumberFormat="1" applyFont="1" applyFill="1" applyBorder="1" applyAlignment="1">
      <alignment horizontal="right"/>
    </xf>
    <xf numFmtId="3" fontId="8" fillId="3" borderId="0" xfId="0" applyNumberFormat="1" applyFont="1" applyFill="1" applyBorder="1" applyAlignment="1">
      <alignment horizontal="right"/>
    </xf>
    <xf numFmtId="3" fontId="8" fillId="3" borderId="4" xfId="0" applyNumberFormat="1" applyFont="1" applyFill="1" applyBorder="1" applyAlignment="1">
      <alignment horizontal="right"/>
    </xf>
    <xf numFmtId="3" fontId="8" fillId="3" borderId="9" xfId="0" applyNumberFormat="1" applyFont="1" applyFill="1" applyBorder="1" applyAlignment="1">
      <alignment horizontal="right"/>
    </xf>
    <xf numFmtId="3" fontId="8" fillId="0" borderId="14" xfId="0" applyNumberFormat="1" applyFont="1" applyBorder="1" applyAlignment="1">
      <alignment horizontal="right"/>
    </xf>
    <xf numFmtId="3" fontId="8" fillId="0" borderId="11" xfId="0" applyNumberFormat="1" applyFont="1" applyBorder="1" applyAlignment="1">
      <alignment horizontal="right"/>
    </xf>
    <xf numFmtId="3" fontId="8" fillId="0" borderId="12" xfId="0" applyNumberFormat="1" applyFont="1" applyBorder="1" applyAlignment="1">
      <alignment horizontal="right"/>
    </xf>
    <xf numFmtId="3" fontId="8" fillId="2" borderId="0" xfId="0" applyNumberFormat="1" applyFont="1" applyFill="1" applyBorder="1" applyAlignment="1">
      <alignment horizontal="right"/>
    </xf>
    <xf numFmtId="3" fontId="8" fillId="2" borderId="11" xfId="0" applyNumberFormat="1" applyFont="1" applyFill="1" applyBorder="1" applyAlignment="1">
      <alignment horizontal="right"/>
    </xf>
    <xf numFmtId="3" fontId="8" fillId="2" borderId="4" xfId="0" applyNumberFormat="1" applyFont="1" applyFill="1" applyBorder="1" applyAlignment="1">
      <alignment horizontal="right"/>
    </xf>
    <xf numFmtId="3" fontId="8" fillId="2" borderId="9" xfId="0" applyNumberFormat="1" applyFont="1" applyFill="1" applyBorder="1" applyAlignment="1">
      <alignment horizontal="right"/>
    </xf>
    <xf numFmtId="3" fontId="8" fillId="4" borderId="2" xfId="0" applyNumberFormat="1" applyFont="1" applyFill="1" applyBorder="1" applyAlignment="1">
      <alignment horizontal="right"/>
    </xf>
    <xf numFmtId="3" fontId="8" fillId="4" borderId="16" xfId="0" applyNumberFormat="1" applyFont="1" applyFill="1" applyBorder="1" applyAlignment="1">
      <alignment horizontal="right"/>
    </xf>
    <xf numFmtId="3" fontId="8" fillId="0" borderId="10" xfId="0" applyNumberFormat="1" applyFont="1" applyBorder="1" applyAlignment="1">
      <alignment horizontal="right"/>
    </xf>
    <xf numFmtId="3" fontId="8" fillId="0" borderId="1" xfId="0" applyNumberFormat="1" applyFont="1" applyBorder="1" applyAlignment="1">
      <alignment horizontal="right" wrapText="1"/>
    </xf>
    <xf numFmtId="0" fontId="3" fillId="0" borderId="16" xfId="0" applyFont="1" applyBorder="1"/>
    <xf numFmtId="0" fontId="4" fillId="0" borderId="12" xfId="0" applyFont="1" applyBorder="1" applyAlignment="1">
      <alignment horizontal="center"/>
    </xf>
    <xf numFmtId="3" fontId="8" fillId="0" borderId="23" xfId="0" applyNumberFormat="1" applyFont="1" applyBorder="1" applyAlignment="1">
      <alignment horizontal="right"/>
    </xf>
    <xf numFmtId="0" fontId="10" fillId="0" borderId="17" xfId="0" applyFont="1" applyBorder="1" applyAlignment="1">
      <alignment horizontal="center"/>
    </xf>
    <xf numFmtId="0" fontId="10" fillId="0" borderId="0" xfId="0" applyFont="1" applyAlignment="1">
      <alignment horizontal="left"/>
    </xf>
    <xf numFmtId="3" fontId="0" fillId="0" borderId="47" xfId="0" applyNumberFormat="1" applyBorder="1" applyAlignment="1">
      <alignment horizontal="right"/>
    </xf>
    <xf numFmtId="3" fontId="0" fillId="0" borderId="48" xfId="0" applyNumberFormat="1" applyBorder="1" applyAlignment="1">
      <alignment horizontal="right"/>
    </xf>
    <xf numFmtId="0" fontId="7" fillId="0" borderId="0" xfId="0" applyFont="1" applyBorder="1"/>
    <xf numFmtId="3" fontId="8" fillId="0" borderId="0" xfId="0" applyNumberFormat="1" applyFont="1" applyBorder="1" applyAlignment="1">
      <alignment horizontal="right"/>
    </xf>
    <xf numFmtId="0" fontId="19" fillId="0" borderId="17" xfId="0" applyFont="1" applyBorder="1" applyAlignment="1">
      <alignment wrapText="1"/>
    </xf>
    <xf numFmtId="0" fontId="19" fillId="0" borderId="45" xfId="0" applyFont="1" applyBorder="1" applyAlignment="1">
      <alignment wrapText="1"/>
    </xf>
    <xf numFmtId="0" fontId="16" fillId="0" borderId="0" xfId="0" applyFont="1" applyAlignment="1">
      <alignment vertical="top"/>
    </xf>
    <xf numFmtId="0" fontId="7" fillId="0" borderId="0" xfId="0" applyFont="1" applyBorder="1" applyAlignment="1">
      <alignment horizontal="left"/>
    </xf>
    <xf numFmtId="49" fontId="7" fillId="0" borderId="0" xfId="0" applyNumberFormat="1" applyFont="1" applyAlignment="1">
      <alignment horizontal="center"/>
    </xf>
    <xf numFmtId="9" fontId="7" fillId="0" borderId="0" xfId="0" applyNumberFormat="1" applyFont="1" applyAlignment="1">
      <alignment horizontal="center"/>
    </xf>
    <xf numFmtId="9" fontId="8" fillId="0" borderId="0" xfId="0" applyNumberFormat="1" applyFont="1"/>
    <xf numFmtId="49" fontId="8" fillId="0" borderId="37" xfId="0" applyNumberFormat="1" applyFont="1" applyBorder="1" applyAlignment="1">
      <alignment horizontal="right"/>
    </xf>
    <xf numFmtId="49" fontId="8" fillId="0" borderId="38" xfId="0" applyNumberFormat="1" applyFont="1" applyBorder="1" applyAlignment="1">
      <alignment horizontal="right"/>
    </xf>
    <xf numFmtId="0" fontId="8" fillId="0" borderId="9" xfId="0" applyFont="1" applyBorder="1"/>
    <xf numFmtId="3" fontId="8" fillId="0" borderId="49" xfId="0" applyNumberFormat="1" applyFont="1" applyBorder="1"/>
    <xf numFmtId="49" fontId="8" fillId="0" borderId="50" xfId="0" applyNumberFormat="1" applyFont="1" applyBorder="1" applyAlignment="1">
      <alignment horizontal="right"/>
    </xf>
    <xf numFmtId="0" fontId="8" fillId="0" borderId="39" xfId="0" applyFont="1" applyBorder="1"/>
    <xf numFmtId="0" fontId="8" fillId="0" borderId="51" xfId="0" applyFont="1" applyBorder="1"/>
    <xf numFmtId="3" fontId="8" fillId="0" borderId="40" xfId="0" applyNumberFormat="1" applyFont="1" applyBorder="1"/>
    <xf numFmtId="49" fontId="8" fillId="0" borderId="0" xfId="0" applyNumberFormat="1" applyFont="1" applyBorder="1" applyAlignment="1">
      <alignment horizontal="right"/>
    </xf>
    <xf numFmtId="49" fontId="3" fillId="0" borderId="27" xfId="0" applyNumberFormat="1" applyFont="1" applyBorder="1" applyAlignment="1">
      <alignment horizontal="right"/>
    </xf>
    <xf numFmtId="0" fontId="3" fillId="0" borderId="28" xfId="0" applyFont="1" applyBorder="1"/>
    <xf numFmtId="0" fontId="7" fillId="0" borderId="52" xfId="0" applyFont="1" applyBorder="1" applyAlignment="1">
      <alignment horizontal="center"/>
    </xf>
    <xf numFmtId="49" fontId="7" fillId="0" borderId="31" xfId="0" applyNumberFormat="1" applyFont="1" applyBorder="1" applyAlignment="1">
      <alignment horizontal="left"/>
    </xf>
    <xf numFmtId="0" fontId="1" fillId="0" borderId="1" xfId="0" applyFont="1" applyBorder="1" applyAlignment="1">
      <alignment horizontal="center"/>
    </xf>
    <xf numFmtId="0" fontId="7" fillId="0" borderId="4" xfId="0" applyFont="1" applyBorder="1" applyAlignment="1">
      <alignment horizontal="centerContinuous"/>
    </xf>
    <xf numFmtId="9" fontId="8" fillId="0" borderId="1" xfId="0" applyNumberFormat="1" applyFont="1" applyBorder="1"/>
    <xf numFmtId="166" fontId="8" fillId="0" borderId="0" xfId="0" applyNumberFormat="1" applyFont="1" applyBorder="1"/>
    <xf numFmtId="166" fontId="8" fillId="0" borderId="0" xfId="1" applyNumberFormat="1" applyFont="1" applyBorder="1"/>
    <xf numFmtId="9" fontId="8" fillId="0" borderId="0" xfId="2" applyFont="1" applyBorder="1"/>
    <xf numFmtId="0" fontId="4" fillId="0" borderId="0" xfId="0" applyFont="1" applyAlignment="1">
      <alignment horizontal="center"/>
    </xf>
    <xf numFmtId="0" fontId="8" fillId="0" borderId="16" xfId="0" applyFont="1" applyBorder="1"/>
    <xf numFmtId="3" fontId="8" fillId="0" borderId="9" xfId="0" applyNumberFormat="1" applyFont="1" applyBorder="1"/>
    <xf numFmtId="9" fontId="7" fillId="0" borderId="0" xfId="0" applyNumberFormat="1" applyFont="1"/>
    <xf numFmtId="3" fontId="8" fillId="0" borderId="0" xfId="0" applyNumberFormat="1" applyFont="1"/>
    <xf numFmtId="0" fontId="4" fillId="0" borderId="0" xfId="0" applyFont="1" applyBorder="1" applyAlignment="1">
      <alignment horizontal="center"/>
    </xf>
    <xf numFmtId="49" fontId="4" fillId="0" borderId="0" xfId="0" applyNumberFormat="1" applyFont="1" applyBorder="1" applyAlignment="1">
      <alignment horizontal="left"/>
    </xf>
    <xf numFmtId="0" fontId="4" fillId="0" borderId="0" xfId="0" applyFont="1" applyBorder="1"/>
    <xf numFmtId="0" fontId="4" fillId="0" borderId="0" xfId="0" applyFont="1"/>
    <xf numFmtId="49" fontId="3" fillId="0" borderId="0" xfId="0" applyNumberFormat="1" applyFont="1" applyBorder="1" applyAlignment="1">
      <alignment horizontal="right"/>
    </xf>
    <xf numFmtId="9" fontId="0" fillId="0" borderId="0" xfId="0" applyNumberFormat="1" applyBorder="1"/>
    <xf numFmtId="49" fontId="3" fillId="0" borderId="0" xfId="0" applyNumberFormat="1" applyFont="1" applyBorder="1" applyAlignment="1">
      <alignment horizontal="left"/>
    </xf>
    <xf numFmtId="9" fontId="0" fillId="0" borderId="0" xfId="0" applyNumberFormat="1"/>
    <xf numFmtId="49" fontId="3" fillId="0" borderId="0" xfId="0" applyNumberFormat="1" applyFont="1" applyAlignment="1">
      <alignment horizontal="right"/>
    </xf>
    <xf numFmtId="49" fontId="7" fillId="0" borderId="23" xfId="0" applyNumberFormat="1" applyFont="1" applyBorder="1" applyAlignment="1">
      <alignment horizontal="left"/>
    </xf>
    <xf numFmtId="49" fontId="7" fillId="0" borderId="53" xfId="0" applyNumberFormat="1" applyFont="1" applyBorder="1" applyAlignment="1">
      <alignment horizontal="left"/>
    </xf>
    <xf numFmtId="49" fontId="7" fillId="0" borderId="43" xfId="0" applyNumberFormat="1" applyFont="1" applyBorder="1" applyAlignment="1">
      <alignment horizontal="left"/>
    </xf>
    <xf numFmtId="3" fontId="9" fillId="0" borderId="36" xfId="0" applyNumberFormat="1" applyFont="1" applyBorder="1" applyAlignment="1">
      <alignment horizontal="right"/>
    </xf>
    <xf numFmtId="3" fontId="9" fillId="0" borderId="54" xfId="0" applyNumberFormat="1" applyFont="1" applyBorder="1"/>
    <xf numFmtId="0" fontId="9" fillId="0" borderId="54" xfId="0" applyNumberFormat="1" applyFont="1" applyBorder="1"/>
    <xf numFmtId="0" fontId="9" fillId="0" borderId="36" xfId="0" applyNumberFormat="1" applyFont="1" applyBorder="1" applyAlignment="1">
      <alignment horizontal="right"/>
    </xf>
    <xf numFmtId="0" fontId="3" fillId="0" borderId="0" xfId="0" applyFont="1" applyBorder="1" applyAlignment="1">
      <alignment horizontal="left"/>
    </xf>
    <xf numFmtId="49" fontId="7" fillId="0" borderId="31" xfId="0" applyNumberFormat="1" applyFont="1" applyBorder="1" applyAlignment="1">
      <alignment horizontal="center"/>
    </xf>
    <xf numFmtId="0" fontId="0" fillId="0" borderId="10" xfId="0" applyBorder="1" applyAlignment="1">
      <alignment horizontal="left" wrapText="1"/>
    </xf>
    <xf numFmtId="0" fontId="0" fillId="0" borderId="12" xfId="0" applyBorder="1" applyAlignment="1">
      <alignment horizontal="left" wrapText="1"/>
    </xf>
    <xf numFmtId="0" fontId="8" fillId="0" borderId="55" xfId="0" applyFont="1" applyBorder="1"/>
    <xf numFmtId="3" fontId="8" fillId="0" borderId="56" xfId="0" applyNumberFormat="1" applyFont="1" applyBorder="1"/>
    <xf numFmtId="0" fontId="3" fillId="0" borderId="31" xfId="0" applyFont="1" applyBorder="1"/>
    <xf numFmtId="0" fontId="8" fillId="0" borderId="11" xfId="0" applyFont="1" applyBorder="1"/>
    <xf numFmtId="0" fontId="8" fillId="0" borderId="28" xfId="0" applyFont="1" applyBorder="1"/>
    <xf numFmtId="49" fontId="7" fillId="0" borderId="0" xfId="0" applyNumberFormat="1" applyFont="1" applyBorder="1" applyAlignment="1">
      <alignment horizontal="center"/>
    </xf>
    <xf numFmtId="0" fontId="7" fillId="0" borderId="57" xfId="0" applyFont="1" applyBorder="1" applyAlignment="1">
      <alignment horizontal="center"/>
    </xf>
    <xf numFmtId="9" fontId="7" fillId="0" borderId="58" xfId="0" applyNumberFormat="1" applyFont="1" applyBorder="1" applyAlignment="1">
      <alignment horizontal="center"/>
    </xf>
    <xf numFmtId="0" fontId="1" fillId="0" borderId="31" xfId="0" applyFont="1" applyBorder="1" applyAlignment="1">
      <alignment horizontal="center"/>
    </xf>
    <xf numFmtId="0" fontId="1" fillId="0" borderId="0" xfId="0" applyFont="1" applyBorder="1" applyAlignment="1">
      <alignment horizontal="center"/>
    </xf>
    <xf numFmtId="0" fontId="7" fillId="0" borderId="38" xfId="0" applyFont="1" applyBorder="1" applyAlignment="1">
      <alignment horizontal="center"/>
    </xf>
    <xf numFmtId="9" fontId="1" fillId="0" borderId="2" xfId="0" applyNumberFormat="1" applyFont="1" applyBorder="1" applyAlignment="1">
      <alignment horizontal="center"/>
    </xf>
    <xf numFmtId="49" fontId="7" fillId="0" borderId="59" xfId="0" applyNumberFormat="1" applyFont="1" applyBorder="1" applyAlignment="1">
      <alignment horizontal="left"/>
    </xf>
    <xf numFmtId="9" fontId="7" fillId="0" borderId="39" xfId="0" applyNumberFormat="1" applyFont="1" applyBorder="1" applyAlignment="1">
      <alignment horizontal="center"/>
    </xf>
    <xf numFmtId="0" fontId="7" fillId="0" borderId="60" xfId="0" applyFont="1" applyBorder="1" applyAlignment="1">
      <alignment horizontal="center"/>
    </xf>
    <xf numFmtId="9" fontId="8" fillId="0" borderId="3" xfId="0" applyNumberFormat="1" applyFont="1" applyBorder="1"/>
    <xf numFmtId="3" fontId="8" fillId="0" borderId="0" xfId="2" applyNumberFormat="1" applyFont="1" applyBorder="1"/>
    <xf numFmtId="166" fontId="8" fillId="5" borderId="2" xfId="1" applyNumberFormat="1" applyFont="1" applyFill="1" applyBorder="1"/>
    <xf numFmtId="9" fontId="7" fillId="5" borderId="16" xfId="0" applyNumberFormat="1" applyFont="1" applyFill="1" applyBorder="1"/>
    <xf numFmtId="166" fontId="8" fillId="0" borderId="9" xfId="1" applyNumberFormat="1" applyFont="1" applyBorder="1"/>
    <xf numFmtId="9" fontId="7" fillId="0" borderId="9" xfId="0" applyNumberFormat="1" applyFont="1" applyBorder="1"/>
    <xf numFmtId="0" fontId="0" fillId="0" borderId="55" xfId="0" applyFill="1" applyBorder="1"/>
    <xf numFmtId="43" fontId="8" fillId="0" borderId="0" xfId="0" applyNumberFormat="1" applyFont="1" applyBorder="1"/>
    <xf numFmtId="49" fontId="8" fillId="0" borderId="0" xfId="0" applyNumberFormat="1" applyFont="1" applyBorder="1" applyAlignment="1">
      <alignment horizontal="left"/>
    </xf>
    <xf numFmtId="15" fontId="3" fillId="0" borderId="0" xfId="0" applyNumberFormat="1" applyFont="1" applyBorder="1" applyAlignment="1">
      <alignment horizontal="left"/>
    </xf>
    <xf numFmtId="0" fontId="8" fillId="0" borderId="0" xfId="0" applyFont="1" applyBorder="1" applyAlignment="1">
      <alignment horizontal="left"/>
    </xf>
    <xf numFmtId="0" fontId="7" fillId="0" borderId="0" xfId="0" applyFont="1" applyAlignment="1">
      <alignment horizontal="left"/>
    </xf>
    <xf numFmtId="0" fontId="0" fillId="0" borderId="0" xfId="0" applyAlignment="1">
      <alignment horizontal="left"/>
    </xf>
    <xf numFmtId="0" fontId="12"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xf>
    <xf numFmtId="0" fontId="7" fillId="0" borderId="0" xfId="0" applyFont="1" applyAlignment="1">
      <alignment vertical="top" wrapText="1"/>
    </xf>
    <xf numFmtId="0" fontId="7" fillId="0" borderId="0" xfId="0" applyFont="1" applyBorder="1" applyAlignment="1">
      <alignment horizontal="left" vertical="top"/>
    </xf>
    <xf numFmtId="0" fontId="0" fillId="0" borderId="0" xfId="0" applyBorder="1" applyAlignment="1">
      <alignment horizontal="left"/>
    </xf>
    <xf numFmtId="0" fontId="0" fillId="0" borderId="53" xfId="0" applyBorder="1" applyAlignment="1">
      <alignment horizontal="center"/>
    </xf>
    <xf numFmtId="0" fontId="0" fillId="0" borderId="53" xfId="0" applyBorder="1"/>
    <xf numFmtId="0" fontId="0" fillId="0" borderId="61" xfId="0" applyBorder="1" applyAlignment="1">
      <alignment horizontal="center"/>
    </xf>
    <xf numFmtId="0" fontId="0" fillId="0" borderId="62" xfId="0" applyBorder="1" applyAlignment="1">
      <alignment horizontal="center"/>
    </xf>
    <xf numFmtId="0" fontId="0" fillId="0" borderId="30" xfId="0" applyBorder="1" applyAlignment="1">
      <alignment horizontal="center"/>
    </xf>
    <xf numFmtId="0" fontId="0" fillId="0" borderId="59"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0" xfId="0" applyBorder="1" applyAlignment="1">
      <alignment horizontal="left" wrapText="1"/>
    </xf>
    <xf numFmtId="3" fontId="0" fillId="6" borderId="1" xfId="0" applyNumberFormat="1" applyFill="1" applyBorder="1"/>
    <xf numFmtId="49" fontId="0" fillId="0" borderId="1" xfId="0" applyNumberFormat="1" applyBorder="1" applyAlignment="1"/>
    <xf numFmtId="3" fontId="8" fillId="0" borderId="3" xfId="0" applyNumberFormat="1" applyFont="1" applyBorder="1" applyAlignment="1" applyProtection="1">
      <alignment horizontal="right"/>
      <protection locked="0"/>
    </xf>
    <xf numFmtId="3" fontId="8" fillId="0" borderId="1" xfId="0" applyNumberFormat="1" applyFont="1" applyBorder="1" applyAlignment="1" applyProtection="1">
      <alignment horizontal="right"/>
      <protection locked="0"/>
    </xf>
    <xf numFmtId="3" fontId="8" fillId="0" borderId="8" xfId="0" applyNumberFormat="1" applyFont="1" applyBorder="1" applyAlignment="1" applyProtection="1">
      <alignment horizontal="right"/>
      <protection locked="0"/>
    </xf>
    <xf numFmtId="3" fontId="8" fillId="0" borderId="2" xfId="0" applyNumberFormat="1" applyFont="1" applyBorder="1" applyAlignment="1" applyProtection="1">
      <alignment horizontal="right"/>
      <protection locked="0"/>
    </xf>
    <xf numFmtId="3" fontId="8" fillId="0" borderId="4" xfId="0" applyNumberFormat="1" applyFont="1" applyBorder="1" applyAlignment="1" applyProtection="1">
      <alignment horizontal="right"/>
      <protection locked="0"/>
    </xf>
    <xf numFmtId="3" fontId="8" fillId="0" borderId="9" xfId="0" applyNumberFormat="1" applyFont="1" applyBorder="1" applyAlignment="1" applyProtection="1">
      <alignment horizontal="right"/>
      <protection locked="0"/>
    </xf>
    <xf numFmtId="3" fontId="8" fillId="0" borderId="6" xfId="0" applyNumberFormat="1" applyFont="1" applyBorder="1" applyAlignment="1" applyProtection="1">
      <alignment horizontal="right"/>
      <protection locked="0"/>
    </xf>
    <xf numFmtId="3" fontId="8" fillId="0" borderId="5" xfId="0" applyNumberFormat="1" applyFont="1" applyBorder="1" applyAlignment="1" applyProtection="1">
      <alignment horizontal="right"/>
      <protection locked="0"/>
    </xf>
    <xf numFmtId="3" fontId="8" fillId="0" borderId="14" xfId="0" applyNumberFormat="1" applyFont="1" applyBorder="1" applyAlignment="1" applyProtection="1">
      <alignment horizontal="right"/>
      <protection locked="0"/>
    </xf>
    <xf numFmtId="3" fontId="8" fillId="0" borderId="16" xfId="0" applyNumberFormat="1" applyFont="1" applyBorder="1" applyAlignment="1" applyProtection="1">
      <alignment horizontal="right"/>
      <protection locked="0"/>
    </xf>
    <xf numFmtId="3" fontId="8" fillId="0" borderId="10" xfId="0" applyNumberFormat="1" applyFont="1" applyBorder="1" applyAlignment="1" applyProtection="1">
      <alignment horizontal="right"/>
      <protection locked="0"/>
    </xf>
    <xf numFmtId="3" fontId="8" fillId="0" borderId="56" xfId="0" applyNumberFormat="1" applyFont="1" applyBorder="1" applyProtection="1">
      <protection locked="0"/>
    </xf>
    <xf numFmtId="166" fontId="8" fillId="0" borderId="3" xfId="1" applyNumberFormat="1" applyFont="1" applyBorder="1" applyProtection="1">
      <protection locked="0"/>
    </xf>
    <xf numFmtId="3" fontId="0" fillId="0" borderId="44" xfId="0" applyNumberFormat="1" applyBorder="1" applyProtection="1">
      <protection locked="0"/>
    </xf>
    <xf numFmtId="3" fontId="0" fillId="0" borderId="24" xfId="0" applyNumberFormat="1" applyBorder="1" applyProtection="1">
      <protection locked="0"/>
    </xf>
    <xf numFmtId="3" fontId="0" fillId="0" borderId="65" xfId="0" applyNumberFormat="1" applyBorder="1" applyProtection="1">
      <protection locked="0"/>
    </xf>
    <xf numFmtId="3" fontId="0" fillId="0" borderId="4" xfId="0" applyNumberFormat="1" applyBorder="1" applyProtection="1">
      <protection locked="0"/>
    </xf>
    <xf numFmtId="3" fontId="0" fillId="0" borderId="9" xfId="0" applyNumberFormat="1" applyBorder="1" applyProtection="1">
      <protection locked="0"/>
    </xf>
    <xf numFmtId="3" fontId="0" fillId="0" borderId="11" xfId="0" applyNumberFormat="1" applyBorder="1" applyProtection="1">
      <protection locked="0"/>
    </xf>
    <xf numFmtId="3" fontId="0" fillId="0" borderId="22" xfId="0" applyNumberFormat="1" applyBorder="1" applyProtection="1">
      <protection locked="0"/>
    </xf>
    <xf numFmtId="0" fontId="0" fillId="0" borderId="45" xfId="0" applyBorder="1" applyProtection="1">
      <protection locked="0"/>
    </xf>
    <xf numFmtId="0" fontId="0" fillId="0" borderId="24" xfId="0" applyBorder="1" applyProtection="1">
      <protection locked="0"/>
    </xf>
    <xf numFmtId="49" fontId="0" fillId="0" borderId="24" xfId="0" applyNumberFormat="1" applyBorder="1" applyProtection="1">
      <protection locked="0"/>
    </xf>
    <xf numFmtId="0" fontId="0" fillId="0" borderId="22" xfId="0" applyBorder="1" applyProtection="1">
      <protection locked="0"/>
    </xf>
    <xf numFmtId="3" fontId="0" fillId="0" borderId="45" xfId="0" applyNumberFormat="1" applyBorder="1" applyAlignment="1" applyProtection="1">
      <alignment horizontal="right"/>
      <protection locked="0"/>
    </xf>
    <xf numFmtId="3" fontId="0" fillId="0" borderId="24" xfId="0" applyNumberFormat="1" applyBorder="1" applyAlignment="1" applyProtection="1">
      <alignment horizontal="right"/>
      <protection locked="0"/>
    </xf>
    <xf numFmtId="3" fontId="0" fillId="0" borderId="44" xfId="0" applyNumberFormat="1" applyBorder="1" applyAlignment="1" applyProtection="1">
      <alignment horizontal="right"/>
      <protection locked="0"/>
    </xf>
    <xf numFmtId="49" fontId="0" fillId="0" borderId="17" xfId="0" applyNumberFormat="1" applyBorder="1" applyAlignment="1" applyProtection="1">
      <alignment wrapText="1"/>
      <protection locked="0"/>
    </xf>
    <xf numFmtId="49" fontId="0" fillId="0" borderId="17" xfId="0" applyNumberFormat="1" applyBorder="1" applyProtection="1">
      <protection locked="0"/>
    </xf>
    <xf numFmtId="3" fontId="0" fillId="0" borderId="3" xfId="0" applyNumberFormat="1" applyBorder="1" applyProtection="1">
      <protection locked="0"/>
    </xf>
    <xf numFmtId="3" fontId="0" fillId="0" borderId="1" xfId="0" applyNumberFormat="1" applyBorder="1" applyProtection="1">
      <protection locked="0"/>
    </xf>
    <xf numFmtId="3" fontId="0" fillId="0" borderId="49" xfId="0" applyNumberFormat="1" applyBorder="1" applyProtection="1">
      <protection locked="0"/>
    </xf>
    <xf numFmtId="0" fontId="0" fillId="0" borderId="37" xfId="0" applyBorder="1" applyProtection="1">
      <protection locked="0"/>
    </xf>
    <xf numFmtId="0" fontId="0" fillId="0" borderId="38" xfId="0" applyBorder="1" applyProtection="1">
      <protection locked="0"/>
    </xf>
    <xf numFmtId="49" fontId="0" fillId="0" borderId="3" xfId="0" applyNumberFormat="1" applyBorder="1" applyProtection="1">
      <protection locked="0"/>
    </xf>
    <xf numFmtId="49" fontId="0" fillId="0" borderId="1" xfId="0" applyNumberFormat="1" applyBorder="1" applyProtection="1">
      <protection locked="0"/>
    </xf>
    <xf numFmtId="3" fontId="9" fillId="0" borderId="1" xfId="0" applyNumberFormat="1" applyFont="1" applyBorder="1" applyProtection="1">
      <protection locked="0"/>
    </xf>
    <xf numFmtId="49" fontId="9" fillId="0" borderId="1" xfId="0" applyNumberFormat="1" applyFont="1" applyBorder="1" applyAlignment="1" applyProtection="1">
      <alignment horizontal="center"/>
      <protection locked="0"/>
    </xf>
    <xf numFmtId="0" fontId="9" fillId="0" borderId="1" xfId="0" applyFont="1" applyBorder="1" applyProtection="1">
      <protection locked="0"/>
    </xf>
    <xf numFmtId="3" fontId="9" fillId="0" borderId="4" xfId="0" applyNumberFormat="1" applyFont="1" applyBorder="1" applyProtection="1">
      <protection locked="0"/>
    </xf>
    <xf numFmtId="3" fontId="9" fillId="0" borderId="44" xfId="0" applyNumberFormat="1" applyFont="1" applyBorder="1" applyProtection="1">
      <protection locked="0"/>
    </xf>
    <xf numFmtId="3" fontId="9" fillId="0" borderId="45" xfId="0" applyNumberFormat="1" applyFont="1" applyBorder="1" applyProtection="1">
      <protection locked="0"/>
    </xf>
    <xf numFmtId="3" fontId="9" fillId="0" borderId="9" xfId="0" applyNumberFormat="1" applyFont="1" applyBorder="1" applyProtection="1">
      <protection locked="0"/>
    </xf>
    <xf numFmtId="3" fontId="9" fillId="0" borderId="24" xfId="0" applyNumberFormat="1" applyFont="1" applyBorder="1" applyProtection="1">
      <protection locked="0"/>
    </xf>
    <xf numFmtId="49" fontId="9" fillId="0" borderId="1" xfId="0" applyNumberFormat="1" applyFont="1" applyBorder="1" applyProtection="1">
      <protection locked="0"/>
    </xf>
    <xf numFmtId="0" fontId="0" fillId="0" borderId="18" xfId="0" applyBorder="1" applyProtection="1">
      <protection locked="0"/>
    </xf>
    <xf numFmtId="49" fontId="0" fillId="0" borderId="44" xfId="0" applyNumberFormat="1" applyBorder="1" applyProtection="1">
      <protection locked="0"/>
    </xf>
    <xf numFmtId="0" fontId="0" fillId="0" borderId="20" xfId="0" applyBorder="1" applyProtection="1">
      <protection locked="0"/>
    </xf>
    <xf numFmtId="0" fontId="0" fillId="0" borderId="25" xfId="0" applyBorder="1" applyProtection="1">
      <protection locked="0"/>
    </xf>
    <xf numFmtId="49" fontId="0" fillId="0" borderId="22" xfId="0" applyNumberFormat="1" applyBorder="1" applyProtection="1">
      <protection locked="0"/>
    </xf>
    <xf numFmtId="0" fontId="0" fillId="0" borderId="36" xfId="0" applyBorder="1" applyProtection="1">
      <protection locked="0"/>
    </xf>
    <xf numFmtId="49" fontId="0" fillId="0" borderId="45" xfId="0" applyNumberFormat="1" applyBorder="1" applyProtection="1">
      <protection locked="0"/>
    </xf>
    <xf numFmtId="3" fontId="0" fillId="0" borderId="45" xfId="0" applyNumberFormat="1" applyBorder="1" applyProtection="1">
      <protection locked="0"/>
    </xf>
    <xf numFmtId="3" fontId="8" fillId="0" borderId="24" xfId="0" applyNumberFormat="1" applyFont="1" applyBorder="1" applyProtection="1">
      <protection locked="0"/>
    </xf>
    <xf numFmtId="3" fontId="0" fillId="0" borderId="8" xfId="0" applyNumberFormat="1" applyBorder="1" applyAlignment="1" applyProtection="1">
      <alignment horizontal="right"/>
      <protection locked="0"/>
    </xf>
    <xf numFmtId="3" fontId="0" fillId="0" borderId="1" xfId="0" applyNumberFormat="1" applyBorder="1" applyAlignment="1" applyProtection="1">
      <alignment horizontal="right"/>
      <protection locked="0"/>
    </xf>
    <xf numFmtId="3" fontId="0" fillId="0" borderId="1" xfId="0" applyNumberFormat="1" applyFill="1" applyBorder="1" applyAlignment="1" applyProtection="1">
      <alignment horizontal="right"/>
      <protection locked="0"/>
    </xf>
    <xf numFmtId="170" fontId="3" fillId="0" borderId="0" xfId="0" applyNumberFormat="1" applyFont="1"/>
    <xf numFmtId="0" fontId="18" fillId="0" borderId="0" xfId="0" applyFont="1" applyAlignment="1">
      <alignment horizontal="left"/>
    </xf>
    <xf numFmtId="0" fontId="4" fillId="0" borderId="0" xfId="0" applyFont="1" applyBorder="1" applyAlignment="1">
      <alignment horizontal="left"/>
    </xf>
    <xf numFmtId="170" fontId="0" fillId="0" borderId="0" xfId="0" applyNumberFormat="1"/>
    <xf numFmtId="3" fontId="0" fillId="0" borderId="8" xfId="0" applyNumberFormat="1" applyBorder="1" applyProtection="1">
      <protection locked="0"/>
    </xf>
    <xf numFmtId="3" fontId="0" fillId="0" borderId="66" xfId="0" applyNumberFormat="1" applyBorder="1"/>
    <xf numFmtId="3" fontId="0" fillId="0" borderId="17" xfId="0" applyNumberFormat="1" applyBorder="1" applyAlignment="1" applyProtection="1">
      <alignment horizontal="right"/>
      <protection locked="0"/>
    </xf>
    <xf numFmtId="164" fontId="0" fillId="0" borderId="17" xfId="0" applyNumberFormat="1" applyBorder="1" applyProtection="1">
      <protection locked="0"/>
    </xf>
    <xf numFmtId="164" fontId="0" fillId="0" borderId="3" xfId="0" applyNumberFormat="1" applyBorder="1" applyProtection="1">
      <protection locked="0"/>
    </xf>
    <xf numFmtId="164" fontId="0" fillId="0" borderId="33" xfId="0" applyNumberFormat="1" applyBorder="1" applyProtection="1">
      <protection locked="0"/>
    </xf>
    <xf numFmtId="164" fontId="0" fillId="0" borderId="1" xfId="0" applyNumberFormat="1" applyBorder="1" applyProtection="1">
      <protection locked="0"/>
    </xf>
    <xf numFmtId="164" fontId="0" fillId="0" borderId="49" xfId="0" applyNumberFormat="1" applyBorder="1" applyProtection="1">
      <protection locked="0"/>
    </xf>
    <xf numFmtId="164" fontId="0" fillId="0" borderId="8" xfId="0" applyNumberFormat="1" applyBorder="1" applyProtection="1">
      <protection locked="0"/>
    </xf>
    <xf numFmtId="164" fontId="0" fillId="0" borderId="35" xfId="0" applyNumberFormat="1" applyBorder="1" applyProtection="1">
      <protection locked="0"/>
    </xf>
    <xf numFmtId="164" fontId="0" fillId="0" borderId="66" xfId="0" applyNumberFormat="1" applyBorder="1"/>
    <xf numFmtId="0" fontId="0" fillId="0" borderId="45" xfId="0" applyBorder="1" applyAlignment="1" applyProtection="1">
      <alignment wrapText="1"/>
      <protection locked="0"/>
    </xf>
    <xf numFmtId="0" fontId="3" fillId="0" borderId="0" xfId="0" applyFont="1" applyBorder="1" applyAlignment="1">
      <alignment horizontal="left" wrapText="1"/>
    </xf>
    <xf numFmtId="0" fontId="8" fillId="0" borderId="0" xfId="0" applyFont="1" applyFill="1" applyBorder="1" applyAlignment="1">
      <alignment horizontal="center"/>
    </xf>
    <xf numFmtId="0" fontId="7" fillId="0" borderId="0" xfId="0" applyFont="1" applyFill="1" applyBorder="1" applyAlignment="1">
      <alignment horizontal="center"/>
    </xf>
    <xf numFmtId="0" fontId="3" fillId="0" borderId="0" xfId="0" applyFont="1" applyFill="1" applyBorder="1"/>
    <xf numFmtId="0" fontId="7" fillId="0" borderId="0" xfId="0" applyFont="1" applyFill="1" applyBorder="1"/>
    <xf numFmtId="0" fontId="8" fillId="0" borderId="0" xfId="0" applyFont="1" applyFill="1" applyBorder="1"/>
    <xf numFmtId="0" fontId="8" fillId="0" borderId="4" xfId="0" applyFont="1" applyFill="1" applyBorder="1" applyAlignment="1">
      <alignment horizontal="center"/>
    </xf>
    <xf numFmtId="0" fontId="8" fillId="0" borderId="4" xfId="0" applyFont="1" applyFill="1" applyBorder="1"/>
    <xf numFmtId="0" fontId="9" fillId="0" borderId="3" xfId="0" applyFont="1" applyFill="1" applyBorder="1" applyAlignment="1">
      <alignment horizontal="center" wrapText="1"/>
    </xf>
    <xf numFmtId="3" fontId="9" fillId="0" borderId="1" xfId="0" applyNumberFormat="1" applyFont="1" applyFill="1" applyBorder="1" applyAlignment="1">
      <alignment horizontal="center"/>
    </xf>
    <xf numFmtId="3" fontId="9" fillId="0" borderId="3" xfId="0" applyNumberFormat="1" applyFont="1" applyFill="1" applyBorder="1" applyAlignment="1">
      <alignment horizontal="center" wrapText="1"/>
    </xf>
    <xf numFmtId="49" fontId="8" fillId="0" borderId="1" xfId="0" applyNumberFormat="1" applyFont="1" applyFill="1" applyBorder="1" applyAlignment="1" applyProtection="1">
      <alignment horizontal="center"/>
      <protection locked="0"/>
    </xf>
    <xf numFmtId="3" fontId="8" fillId="0" borderId="1" xfId="0" applyNumberFormat="1" applyFont="1" applyFill="1" applyBorder="1" applyProtection="1">
      <protection locked="0"/>
    </xf>
    <xf numFmtId="3" fontId="8" fillId="0" borderId="1" xfId="0" applyNumberFormat="1" applyFont="1" applyFill="1" applyBorder="1" applyAlignment="1" applyProtection="1">
      <alignment wrapText="1"/>
      <protection locked="0"/>
    </xf>
    <xf numFmtId="49" fontId="8" fillId="0" borderId="3" xfId="0" applyNumberFormat="1" applyFont="1" applyFill="1" applyBorder="1" applyAlignment="1" applyProtection="1">
      <alignment horizontal="center"/>
      <protection locked="0"/>
    </xf>
    <xf numFmtId="3" fontId="8" fillId="0" borderId="3" xfId="0" applyNumberFormat="1" applyFont="1" applyFill="1" applyBorder="1" applyProtection="1">
      <protection locked="0"/>
    </xf>
    <xf numFmtId="49" fontId="8" fillId="0" borderId="1" xfId="0" applyNumberFormat="1" applyFont="1" applyFill="1" applyBorder="1" applyAlignment="1" applyProtection="1">
      <alignment horizontal="center" wrapText="1"/>
      <protection locked="0"/>
    </xf>
    <xf numFmtId="49" fontId="8" fillId="0" borderId="7" xfId="0" applyNumberFormat="1" applyFont="1" applyFill="1" applyBorder="1" applyAlignment="1" applyProtection="1">
      <alignment horizontal="center"/>
      <protection locked="0"/>
    </xf>
    <xf numFmtId="3" fontId="8" fillId="0" borderId="7" xfId="0" applyNumberFormat="1" applyFont="1" applyFill="1" applyBorder="1" applyProtection="1">
      <protection locked="0"/>
    </xf>
    <xf numFmtId="0" fontId="7" fillId="0" borderId="52" xfId="0" applyFont="1" applyFill="1" applyBorder="1" applyAlignment="1">
      <alignment horizontal="center"/>
    </xf>
    <xf numFmtId="3" fontId="8" fillId="0" borderId="52" xfId="0" applyNumberFormat="1" applyFont="1" applyFill="1" applyBorder="1"/>
    <xf numFmtId="0" fontId="8" fillId="0" borderId="0" xfId="0" applyFont="1" applyFill="1" applyAlignment="1">
      <alignment horizontal="center"/>
    </xf>
    <xf numFmtId="0" fontId="8" fillId="0" borderId="0" xfId="0" applyFont="1" applyFill="1"/>
    <xf numFmtId="0" fontId="3" fillId="0" borderId="0" xfId="0" applyFont="1" applyFill="1" applyAlignment="1">
      <alignment horizontal="center"/>
    </xf>
    <xf numFmtId="0" fontId="3" fillId="0" borderId="0" xfId="0" applyFont="1" applyFill="1"/>
    <xf numFmtId="0" fontId="0" fillId="0" borderId="8" xfId="0" applyBorder="1"/>
    <xf numFmtId="3" fontId="0" fillId="0" borderId="3" xfId="0" applyNumberFormat="1" applyBorder="1"/>
    <xf numFmtId="0" fontId="0" fillId="0" borderId="12" xfId="0" applyBorder="1"/>
    <xf numFmtId="0" fontId="0" fillId="0" borderId="14" xfId="0" applyBorder="1"/>
    <xf numFmtId="0" fontId="0" fillId="0" borderId="10" xfId="0" applyBorder="1"/>
    <xf numFmtId="0" fontId="0" fillId="0" borderId="13" xfId="0" applyBorder="1"/>
    <xf numFmtId="0" fontId="7" fillId="0" borderId="1" xfId="0" applyFont="1" applyBorder="1" applyAlignment="1">
      <alignment horizontal="center"/>
    </xf>
    <xf numFmtId="0" fontId="7" fillId="0" borderId="1" xfId="0" applyFont="1" applyBorder="1" applyAlignment="1">
      <alignment horizontal="center" wrapText="1"/>
    </xf>
    <xf numFmtId="0" fontId="0" fillId="0" borderId="16" xfId="0" applyBorder="1"/>
    <xf numFmtId="0" fontId="7" fillId="0" borderId="9" xfId="0" applyFont="1" applyBorder="1" applyAlignment="1">
      <alignment horizontal="center" vertical="top"/>
    </xf>
    <xf numFmtId="3" fontId="0" fillId="0" borderId="7" xfId="0" applyNumberFormat="1" applyBorder="1"/>
    <xf numFmtId="0" fontId="0" fillId="4" borderId="10" xfId="0" applyFill="1" applyBorder="1"/>
    <xf numFmtId="0" fontId="0" fillId="4" borderId="12" xfId="0" applyFill="1" applyBorder="1"/>
    <xf numFmtId="0" fontId="0" fillId="4" borderId="6" xfId="0" applyFill="1" applyBorder="1"/>
    <xf numFmtId="0" fontId="0" fillId="4" borderId="13" xfId="0" applyFill="1" applyBorder="1"/>
    <xf numFmtId="0" fontId="0" fillId="4" borderId="5" xfId="0" applyFill="1" applyBorder="1"/>
    <xf numFmtId="0" fontId="0" fillId="4" borderId="14" xfId="0" applyFill="1" applyBorder="1"/>
    <xf numFmtId="0" fontId="0" fillId="0" borderId="5" xfId="0" applyBorder="1" applyAlignment="1"/>
    <xf numFmtId="49" fontId="0" fillId="0" borderId="7" xfId="0" applyNumberFormat="1" applyBorder="1" applyAlignment="1"/>
    <xf numFmtId="49" fontId="7" fillId="0" borderId="6" xfId="0" applyNumberFormat="1" applyFont="1" applyBorder="1" applyAlignment="1"/>
    <xf numFmtId="0" fontId="0" fillId="0" borderId="6" xfId="0" applyBorder="1" applyAlignment="1"/>
    <xf numFmtId="0" fontId="7" fillId="0" borderId="5" xfId="0" applyFont="1" applyBorder="1" applyAlignment="1">
      <alignment wrapText="1"/>
    </xf>
    <xf numFmtId="49" fontId="0" fillId="0" borderId="3" xfId="0" applyNumberFormat="1" applyBorder="1" applyAlignment="1"/>
    <xf numFmtId="49" fontId="0" fillId="0" borderId="3" xfId="0" applyNumberFormat="1" applyBorder="1" applyAlignment="1">
      <alignment horizontal="left"/>
    </xf>
    <xf numFmtId="3" fontId="0" fillId="4" borderId="10" xfId="0" applyNumberFormat="1" applyFill="1" applyBorder="1"/>
    <xf numFmtId="3" fontId="0" fillId="4" borderId="11" xfId="0" applyNumberFormat="1" applyFill="1" applyBorder="1"/>
    <xf numFmtId="3" fontId="0" fillId="4" borderId="12" xfId="0" applyNumberFormat="1" applyFill="1" applyBorder="1"/>
    <xf numFmtId="3" fontId="0" fillId="4" borderId="5" xfId="0" applyNumberFormat="1" applyFill="1" applyBorder="1"/>
    <xf numFmtId="3" fontId="0" fillId="4" borderId="14" xfId="0" applyNumberFormat="1" applyFill="1" applyBorder="1"/>
    <xf numFmtId="3" fontId="0" fillId="4" borderId="0" xfId="0" applyNumberFormat="1" applyFill="1" applyBorder="1"/>
    <xf numFmtId="3" fontId="0" fillId="4" borderId="13" xfId="0" applyNumberFormat="1" applyFill="1" applyBorder="1"/>
    <xf numFmtId="3" fontId="0" fillId="4" borderId="6" xfId="0" applyNumberFormat="1" applyFill="1" applyBorder="1"/>
    <xf numFmtId="3" fontId="0" fillId="4" borderId="8" xfId="0" applyNumberFormat="1" applyFill="1" applyBorder="1"/>
    <xf numFmtId="3" fontId="0" fillId="4" borderId="7" xfId="0" applyNumberFormat="1" applyFill="1" applyBorder="1"/>
    <xf numFmtId="3" fontId="0" fillId="4" borderId="3" xfId="0" applyNumberFormat="1" applyFill="1" applyBorder="1"/>
    <xf numFmtId="3" fontId="0" fillId="4" borderId="2" xfId="0" applyNumberFormat="1" applyFill="1" applyBorder="1"/>
    <xf numFmtId="3" fontId="0" fillId="4" borderId="9" xfId="0" applyNumberFormat="1" applyFill="1" applyBorder="1"/>
    <xf numFmtId="3" fontId="0" fillId="4" borderId="16" xfId="0" applyNumberFormat="1" applyFill="1" applyBorder="1"/>
    <xf numFmtId="3" fontId="0" fillId="4" borderId="2" xfId="0" applyNumberFormat="1" applyFill="1" applyBorder="1" applyAlignment="1">
      <alignment horizontal="right"/>
    </xf>
    <xf numFmtId="3" fontId="0" fillId="4" borderId="16" xfId="0" applyNumberFormat="1" applyFill="1" applyBorder="1" applyAlignment="1">
      <alignment horizontal="right"/>
    </xf>
    <xf numFmtId="0" fontId="0" fillId="0" borderId="28" xfId="0" applyBorder="1"/>
    <xf numFmtId="0" fontId="3" fillId="0" borderId="28" xfId="0" applyFont="1" applyBorder="1" applyAlignment="1">
      <alignment horizontal="center"/>
    </xf>
    <xf numFmtId="0" fontId="4" fillId="0" borderId="0" xfId="0" applyFont="1" applyAlignment="1">
      <alignment horizontal="left"/>
    </xf>
    <xf numFmtId="170" fontId="3" fillId="0" borderId="0" xfId="0" applyNumberFormat="1" applyFont="1" applyProtection="1">
      <protection hidden="1"/>
    </xf>
    <xf numFmtId="0" fontId="4" fillId="0" borderId="0" xfId="0" applyFont="1" applyBorder="1" applyAlignment="1">
      <alignment horizontal="left" wrapText="1"/>
    </xf>
    <xf numFmtId="0" fontId="0" fillId="0" borderId="0" xfId="0" applyBorder="1" applyAlignment="1">
      <alignment wrapText="1"/>
    </xf>
    <xf numFmtId="0" fontId="3" fillId="7" borderId="67" xfId="0" applyFont="1" applyFill="1" applyBorder="1" applyAlignment="1">
      <alignment wrapText="1"/>
    </xf>
    <xf numFmtId="0" fontId="8" fillId="0" borderId="27" xfId="0" applyFont="1" applyBorder="1" applyAlignment="1">
      <alignment horizontal="center"/>
    </xf>
    <xf numFmtId="0" fontId="8" fillId="0" borderId="68" xfId="0" applyFont="1" applyBorder="1" applyAlignment="1">
      <alignment horizontal="center"/>
    </xf>
    <xf numFmtId="0" fontId="8" fillId="0" borderId="55" xfId="0" applyFont="1" applyBorder="1" applyAlignment="1">
      <alignment horizontal="center"/>
    </xf>
    <xf numFmtId="0" fontId="8" fillId="0" borderId="58"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5" xfId="0" applyFont="1" applyBorder="1" applyAlignment="1">
      <alignment horizontal="center"/>
    </xf>
    <xf numFmtId="0" fontId="8" fillId="0" borderId="32" xfId="0" applyFont="1" applyBorder="1" applyAlignment="1">
      <alignment horizontal="center"/>
    </xf>
    <xf numFmtId="0" fontId="8" fillId="0" borderId="36" xfId="0" applyFont="1" applyBorder="1" applyAlignment="1">
      <alignment horizontal="center"/>
    </xf>
    <xf numFmtId="0" fontId="8" fillId="0" borderId="33" xfId="0" applyFont="1" applyBorder="1" applyAlignment="1">
      <alignment horizontal="center" vertical="top"/>
    </xf>
    <xf numFmtId="0" fontId="8" fillId="0" borderId="20" xfId="0" applyFont="1" applyBorder="1" applyAlignment="1">
      <alignment horizontal="center"/>
    </xf>
    <xf numFmtId="3" fontId="8" fillId="0" borderId="49" xfId="0" applyNumberFormat="1" applyFont="1" applyBorder="1" applyAlignment="1">
      <alignment horizontal="right"/>
    </xf>
    <xf numFmtId="3" fontId="8" fillId="0" borderId="21" xfId="0" applyNumberFormat="1" applyFont="1" applyBorder="1" applyAlignment="1">
      <alignment horizontal="right"/>
    </xf>
    <xf numFmtId="3" fontId="8" fillId="0" borderId="35" xfId="0" applyNumberFormat="1" applyFont="1" applyBorder="1" applyAlignment="1">
      <alignment horizontal="right"/>
    </xf>
    <xf numFmtId="3" fontId="8" fillId="0" borderId="17" xfId="0" applyNumberFormat="1" applyFont="1" applyBorder="1" applyAlignment="1">
      <alignment horizontal="right"/>
    </xf>
    <xf numFmtId="3" fontId="8" fillId="0" borderId="33" xfId="0" applyNumberFormat="1" applyFont="1" applyBorder="1" applyAlignment="1">
      <alignment horizontal="right"/>
    </xf>
    <xf numFmtId="0" fontId="8" fillId="0" borderId="20" xfId="0" applyFont="1" applyBorder="1" applyAlignment="1">
      <alignment horizontal="center" vertical="top"/>
    </xf>
    <xf numFmtId="0" fontId="8" fillId="0" borderId="20" xfId="0" applyFont="1" applyBorder="1" applyAlignment="1">
      <alignment horizontal="center" vertical="top" wrapText="1"/>
    </xf>
    <xf numFmtId="0" fontId="8" fillId="0" borderId="25" xfId="0" applyFont="1" applyBorder="1" applyAlignment="1">
      <alignment horizontal="center"/>
    </xf>
    <xf numFmtId="0" fontId="8" fillId="0" borderId="69" xfId="0" applyFont="1" applyBorder="1"/>
    <xf numFmtId="3" fontId="8" fillId="0" borderId="60" xfId="0" applyNumberFormat="1" applyFont="1" applyBorder="1" applyAlignment="1" applyProtection="1">
      <alignment horizontal="right"/>
      <protection locked="0"/>
    </xf>
    <xf numFmtId="3" fontId="8" fillId="0" borderId="40" xfId="0" applyNumberFormat="1" applyFont="1" applyBorder="1" applyAlignment="1">
      <alignment horizontal="right"/>
    </xf>
    <xf numFmtId="170" fontId="3" fillId="0" borderId="0" xfId="0" applyNumberFormat="1" applyFont="1" applyBorder="1" applyProtection="1">
      <protection locked="0"/>
    </xf>
    <xf numFmtId="0" fontId="3" fillId="0" borderId="0" xfId="0" applyFont="1" applyFill="1" applyBorder="1" applyAlignment="1">
      <alignment horizontal="left" wrapText="1"/>
    </xf>
    <xf numFmtId="0" fontId="0" fillId="0" borderId="0" xfId="0" applyAlignment="1">
      <alignment horizontal="right" wrapText="1"/>
    </xf>
    <xf numFmtId="3" fontId="4" fillId="0" borderId="0" xfId="0" applyNumberFormat="1" applyFont="1" applyFill="1" applyBorder="1" applyAlignment="1" applyProtection="1">
      <alignment horizontal="right" wrapText="1"/>
    </xf>
    <xf numFmtId="9" fontId="8" fillId="0" borderId="31" xfId="2" applyFont="1" applyBorder="1"/>
    <xf numFmtId="49" fontId="8" fillId="0" borderId="38" xfId="0" applyNumberFormat="1" applyFont="1" applyBorder="1" applyAlignment="1">
      <alignment horizontal="right" wrapText="1"/>
    </xf>
    <xf numFmtId="166" fontId="8" fillId="0" borderId="0" xfId="0" applyNumberFormat="1" applyFont="1" applyBorder="1" applyAlignment="1">
      <alignment wrapText="1"/>
    </xf>
    <xf numFmtId="166" fontId="8" fillId="0" borderId="0" xfId="1" applyNumberFormat="1" applyFont="1" applyBorder="1" applyAlignment="1">
      <alignment wrapText="1"/>
    </xf>
    <xf numFmtId="9" fontId="8" fillId="0" borderId="0" xfId="2" applyFont="1" applyBorder="1" applyAlignment="1">
      <alignment wrapText="1"/>
    </xf>
    <xf numFmtId="0" fontId="3" fillId="0" borderId="1" xfId="0" applyFont="1" applyBorder="1" applyAlignment="1">
      <alignment horizontal="left" vertical="center" wrapText="1"/>
    </xf>
    <xf numFmtId="0" fontId="3" fillId="6" borderId="1" xfId="0" applyFont="1" applyFill="1" applyBorder="1" applyAlignment="1">
      <alignment horizontal="left" wrapText="1"/>
    </xf>
    <xf numFmtId="0" fontId="3" fillId="0" borderId="1" xfId="0" applyFont="1" applyBorder="1" applyAlignment="1">
      <alignment horizontal="left" wrapText="1"/>
    </xf>
    <xf numFmtId="3" fontId="4" fillId="8" borderId="1" xfId="0" applyNumberFormat="1" applyFont="1" applyFill="1" applyBorder="1" applyAlignment="1" applyProtection="1">
      <alignment horizontal="right" wrapText="1"/>
    </xf>
    <xf numFmtId="0" fontId="3" fillId="6" borderId="7" xfId="0" applyFont="1" applyFill="1" applyBorder="1" applyAlignment="1">
      <alignment horizontal="left" wrapText="1"/>
    </xf>
    <xf numFmtId="0" fontId="3" fillId="6" borderId="3" xfId="0" applyFont="1" applyFill="1" applyBorder="1" applyAlignment="1">
      <alignment horizontal="left" wrapText="1"/>
    </xf>
    <xf numFmtId="0" fontId="3" fillId="6" borderId="8" xfId="0" applyFont="1" applyFill="1" applyBorder="1" applyAlignment="1">
      <alignment horizontal="left" wrapText="1"/>
    </xf>
    <xf numFmtId="3" fontId="3" fillId="6" borderId="7" xfId="0" applyNumberFormat="1" applyFont="1" applyFill="1" applyBorder="1" applyAlignment="1">
      <alignment horizontal="left" wrapText="1"/>
    </xf>
    <xf numFmtId="0" fontId="13" fillId="0" borderId="0" xfId="0" applyFont="1" applyBorder="1" applyAlignment="1">
      <alignment horizontal="left"/>
    </xf>
    <xf numFmtId="0" fontId="21" fillId="0" borderId="0" xfId="0" applyFont="1"/>
    <xf numFmtId="0" fontId="22" fillId="0" borderId="0" xfId="0" applyFont="1"/>
    <xf numFmtId="0" fontId="23" fillId="0" borderId="0" xfId="0" applyFont="1"/>
    <xf numFmtId="0" fontId="8" fillId="0" borderId="0" xfId="0" applyFont="1" applyBorder="1" applyAlignment="1">
      <alignment horizontal="left" wrapText="1"/>
    </xf>
    <xf numFmtId="0" fontId="13" fillId="0" borderId="70" xfId="0" applyFont="1" applyBorder="1" applyAlignment="1">
      <alignment horizontal="center" wrapText="1"/>
    </xf>
    <xf numFmtId="0" fontId="7" fillId="0" borderId="0" xfId="0" applyFont="1" applyBorder="1" applyAlignment="1">
      <alignment horizontal="left" wrapText="1"/>
    </xf>
    <xf numFmtId="0" fontId="13" fillId="0" borderId="0" xfId="0" applyFont="1" applyBorder="1" applyAlignment="1">
      <alignment horizontal="center" wrapText="1"/>
    </xf>
    <xf numFmtId="3" fontId="3" fillId="0" borderId="0" xfId="0" applyNumberFormat="1" applyFont="1" applyBorder="1" applyAlignment="1">
      <alignment horizontal="center"/>
    </xf>
    <xf numFmtId="0" fontId="13" fillId="0" borderId="4" xfId="0" applyFont="1" applyBorder="1" applyAlignment="1">
      <alignment horizontal="center" wrapText="1"/>
    </xf>
    <xf numFmtId="0" fontId="4" fillId="0" borderId="0" xfId="0" applyFont="1" applyFill="1" applyBorder="1" applyAlignment="1">
      <alignment horizontal="left"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wrapText="1"/>
    </xf>
    <xf numFmtId="3" fontId="4" fillId="0" borderId="11" xfId="0" applyNumberFormat="1" applyFont="1" applyFill="1" applyBorder="1" applyAlignment="1" applyProtection="1">
      <alignment horizontal="right" wrapText="1"/>
    </xf>
    <xf numFmtId="0" fontId="0" fillId="0" borderId="0" xfId="0" applyFill="1" applyBorder="1" applyAlignment="1">
      <alignment wrapText="1"/>
    </xf>
    <xf numFmtId="3" fontId="7" fillId="0" borderId="0" xfId="0" applyNumberFormat="1" applyFont="1" applyFill="1" applyBorder="1" applyAlignment="1" applyProtection="1">
      <alignment horizontal="left" wrapText="1"/>
    </xf>
    <xf numFmtId="0" fontId="0" fillId="0" borderId="0" xfId="0" applyFill="1" applyAlignment="1">
      <alignment wrapText="1"/>
    </xf>
    <xf numFmtId="0" fontId="8" fillId="0" borderId="34" xfId="0" applyFont="1" applyBorder="1" applyAlignment="1">
      <alignment horizontal="center"/>
    </xf>
    <xf numFmtId="0" fontId="8" fillId="0" borderId="6" xfId="0" applyFont="1" applyBorder="1"/>
    <xf numFmtId="0" fontId="8" fillId="0" borderId="71" xfId="0" applyFont="1" applyBorder="1" applyAlignment="1">
      <alignment horizontal="center"/>
    </xf>
    <xf numFmtId="0" fontId="8" fillId="0" borderId="71" xfId="0" applyFont="1" applyBorder="1" applyAlignment="1">
      <alignment horizontal="center" vertical="top" wrapText="1"/>
    </xf>
    <xf numFmtId="0" fontId="8" fillId="0" borderId="72" xfId="0" applyFont="1" applyBorder="1" applyAlignment="1">
      <alignment vertical="top" wrapText="1"/>
    </xf>
    <xf numFmtId="0" fontId="7" fillId="0" borderId="73" xfId="0" applyFont="1" applyBorder="1"/>
    <xf numFmtId="0" fontId="0" fillId="0" borderId="74" xfId="0" applyBorder="1" applyProtection="1">
      <protection locked="0"/>
    </xf>
    <xf numFmtId="0" fontId="7" fillId="7" borderId="75" xfId="0" applyFont="1" applyFill="1" applyBorder="1" applyAlignment="1">
      <alignment horizontal="center"/>
    </xf>
    <xf numFmtId="0" fontId="24" fillId="0" borderId="0" xfId="0" applyFont="1" applyAlignment="1">
      <alignment vertical="center"/>
    </xf>
    <xf numFmtId="0" fontId="24" fillId="0" borderId="0" xfId="0" applyFont="1" applyAlignment="1">
      <alignment vertical="top"/>
    </xf>
    <xf numFmtId="3" fontId="4" fillId="0" borderId="4" xfId="0" applyNumberFormat="1" applyFont="1" applyFill="1" applyBorder="1" applyAlignment="1" applyProtection="1">
      <alignment horizontal="right" wrapText="1"/>
    </xf>
    <xf numFmtId="0" fontId="8" fillId="0" borderId="16" xfId="0" applyFont="1" applyBorder="1" applyAlignment="1">
      <alignment horizontal="centerContinuous"/>
    </xf>
    <xf numFmtId="0" fontId="21" fillId="0" borderId="0" xfId="0" quotePrefix="1" applyFont="1"/>
    <xf numFmtId="0" fontId="17" fillId="0" borderId="0" xfId="0" applyFont="1"/>
    <xf numFmtId="0" fontId="21" fillId="0" borderId="0" xfId="0" applyFont="1" applyBorder="1"/>
    <xf numFmtId="0" fontId="7" fillId="0" borderId="0" xfId="0" applyFont="1" applyAlignment="1"/>
    <xf numFmtId="0" fontId="7" fillId="0" borderId="0" xfId="0" applyFont="1" applyAlignment="1">
      <alignment wrapText="1"/>
    </xf>
    <xf numFmtId="3" fontId="8" fillId="0" borderId="3" xfId="0" applyNumberFormat="1" applyFont="1" applyBorder="1" applyAlignment="1" applyProtection="1">
      <alignment horizontal="right"/>
    </xf>
    <xf numFmtId="3" fontId="8" fillId="4" borderId="7" xfId="0" applyNumberFormat="1" applyFont="1" applyFill="1" applyBorder="1" applyAlignment="1" applyProtection="1">
      <alignment horizontal="right"/>
    </xf>
    <xf numFmtId="3" fontId="8" fillId="0" borderId="13" xfId="0" applyNumberFormat="1" applyFont="1" applyBorder="1" applyAlignment="1" applyProtection="1">
      <alignment horizontal="right"/>
    </xf>
    <xf numFmtId="3" fontId="8" fillId="4" borderId="5" xfId="0" applyNumberFormat="1" applyFont="1" applyFill="1" applyBorder="1" applyAlignment="1" applyProtection="1">
      <alignment horizontal="right"/>
    </xf>
    <xf numFmtId="3" fontId="8" fillId="4" borderId="9" xfId="0" applyNumberFormat="1" applyFont="1" applyFill="1" applyBorder="1" applyAlignment="1" applyProtection="1">
      <alignment horizontal="right"/>
    </xf>
    <xf numFmtId="3" fontId="8" fillId="4" borderId="0" xfId="0" applyNumberFormat="1" applyFont="1" applyFill="1" applyBorder="1" applyAlignment="1" applyProtection="1">
      <alignment horizontal="right"/>
    </xf>
    <xf numFmtId="3" fontId="8" fillId="4" borderId="14" xfId="0" applyNumberFormat="1" applyFont="1" applyFill="1" applyBorder="1" applyAlignment="1" applyProtection="1">
      <alignment horizontal="right"/>
    </xf>
    <xf numFmtId="3" fontId="8" fillId="0" borderId="1" xfId="0" applyNumberFormat="1" applyFont="1" applyBorder="1" applyAlignment="1" applyProtection="1">
      <alignment horizontal="right"/>
    </xf>
    <xf numFmtId="3" fontId="8" fillId="0" borderId="14" xfId="0" applyNumberFormat="1" applyFont="1" applyBorder="1" applyAlignment="1" applyProtection="1">
      <alignment horizontal="right"/>
    </xf>
    <xf numFmtId="0" fontId="9" fillId="0" borderId="13" xfId="0" applyFont="1" applyBorder="1" applyAlignment="1"/>
    <xf numFmtId="0" fontId="7" fillId="0" borderId="0" xfId="0" applyFont="1" applyBorder="1" applyAlignment="1"/>
    <xf numFmtId="0" fontId="25" fillId="0" borderId="0" xfId="0" applyFont="1" applyAlignment="1">
      <alignment vertical="top" wrapText="1"/>
    </xf>
    <xf numFmtId="0" fontId="25" fillId="0" borderId="0" xfId="0" applyFont="1" applyBorder="1" applyAlignment="1">
      <alignment vertical="top" wrapText="1"/>
    </xf>
    <xf numFmtId="0" fontId="26" fillId="0" borderId="0" xfId="0" applyFont="1" applyAlignment="1">
      <alignment horizontal="center"/>
    </xf>
    <xf numFmtId="0" fontId="7" fillId="0" borderId="0" xfId="0" applyFont="1" applyBorder="1" applyAlignment="1">
      <alignment wrapText="1"/>
    </xf>
    <xf numFmtId="0" fontId="0" fillId="0" borderId="0" xfId="0" applyFill="1" applyBorder="1"/>
    <xf numFmtId="181" fontId="8" fillId="0" borderId="49" xfId="0" applyNumberFormat="1" applyFont="1" applyBorder="1"/>
    <xf numFmtId="0" fontId="3" fillId="0" borderId="1" xfId="0" applyFont="1" applyBorder="1"/>
    <xf numFmtId="0" fontId="10" fillId="0" borderId="0" xfId="0" applyFont="1" applyAlignment="1"/>
    <xf numFmtId="3" fontId="29" fillId="0" borderId="11" xfId="0" applyNumberFormat="1" applyFont="1" applyFill="1" applyBorder="1" applyAlignment="1" applyProtection="1">
      <alignment horizontal="right" wrapText="1"/>
    </xf>
    <xf numFmtId="0" fontId="10" fillId="0" borderId="0" xfId="0" applyFont="1" applyAlignment="1">
      <alignment vertical="center"/>
    </xf>
    <xf numFmtId="3" fontId="6" fillId="0" borderId="0" xfId="0" applyNumberFormat="1" applyFont="1" applyBorder="1" applyProtection="1">
      <protection locked="0"/>
    </xf>
    <xf numFmtId="2" fontId="6" fillId="0" borderId="0" xfId="0" applyNumberFormat="1" applyFont="1" applyBorder="1" applyProtection="1">
      <protection locked="0"/>
    </xf>
    <xf numFmtId="3" fontId="13" fillId="9" borderId="1" xfId="0" applyNumberFormat="1" applyFont="1" applyFill="1" applyBorder="1" applyAlignment="1">
      <alignment horizontal="right" wrapText="1"/>
    </xf>
    <xf numFmtId="3" fontId="8" fillId="7" borderId="49" xfId="0" applyNumberFormat="1" applyFont="1" applyFill="1" applyBorder="1"/>
    <xf numFmtId="0" fontId="2" fillId="0" borderId="0" xfId="0" applyFont="1"/>
    <xf numFmtId="0" fontId="2" fillId="0" borderId="0" xfId="0" applyFont="1" applyBorder="1" applyAlignment="1">
      <alignment vertical="top" wrapText="1"/>
    </xf>
    <xf numFmtId="0" fontId="2" fillId="0" borderId="0" xfId="0" applyFont="1" applyBorder="1"/>
    <xf numFmtId="177" fontId="26" fillId="0" borderId="0" xfId="0" applyNumberFormat="1" applyFont="1" applyAlignment="1">
      <alignment horizontal="left"/>
    </xf>
    <xf numFmtId="178" fontId="25" fillId="0" borderId="0" xfId="0" applyNumberFormat="1" applyFont="1" applyBorder="1" applyAlignment="1">
      <alignment horizontal="left" vertical="top" wrapText="1"/>
    </xf>
    <xf numFmtId="179" fontId="25" fillId="0" borderId="0" xfId="0" applyNumberFormat="1" applyFont="1" applyBorder="1" applyAlignment="1">
      <alignment horizontal="left" vertical="top" wrapText="1"/>
    </xf>
    <xf numFmtId="177" fontId="25" fillId="0" borderId="0" xfId="0" applyNumberFormat="1" applyFont="1" applyBorder="1" applyAlignment="1">
      <alignment horizontal="left" vertical="top" wrapText="1"/>
    </xf>
    <xf numFmtId="0" fontId="25" fillId="0" borderId="0" xfId="0" applyFont="1" applyBorder="1" applyAlignment="1">
      <alignment horizontal="left" vertical="top" wrapText="1"/>
    </xf>
    <xf numFmtId="177" fontId="0" fillId="0" borderId="0" xfId="0" applyNumberFormat="1" applyBorder="1" applyAlignment="1">
      <alignment horizontal="left"/>
    </xf>
    <xf numFmtId="177" fontId="0" fillId="0" borderId="0" xfId="0" applyNumberFormat="1" applyAlignment="1">
      <alignment horizontal="left"/>
    </xf>
    <xf numFmtId="3" fontId="13" fillId="0" borderId="3" xfId="0" applyNumberFormat="1" applyFont="1" applyBorder="1" applyAlignment="1">
      <alignment horizontal="right" wrapText="1"/>
    </xf>
    <xf numFmtId="0" fontId="8" fillId="7" borderId="1" xfId="0" applyFont="1" applyFill="1" applyBorder="1"/>
    <xf numFmtId="0" fontId="8" fillId="7" borderId="9" xfId="0" applyFont="1" applyFill="1" applyBorder="1"/>
    <xf numFmtId="3" fontId="8" fillId="7" borderId="49" xfId="0" applyNumberFormat="1" applyFont="1" applyFill="1" applyBorder="1" applyProtection="1">
      <protection locked="0"/>
    </xf>
    <xf numFmtId="1" fontId="8" fillId="0" borderId="0" xfId="0" applyNumberFormat="1" applyFont="1"/>
    <xf numFmtId="3" fontId="8" fillId="10" borderId="49" xfId="0" applyNumberFormat="1" applyFont="1" applyFill="1" applyBorder="1" applyAlignment="1" applyProtection="1">
      <alignment wrapText="1"/>
    </xf>
    <xf numFmtId="4" fontId="7" fillId="0" borderId="0" xfId="0" applyNumberFormat="1" applyFont="1" applyAlignment="1">
      <alignment horizontal="center"/>
    </xf>
    <xf numFmtId="4" fontId="0" fillId="0" borderId="0" xfId="0" applyNumberFormat="1" applyAlignment="1">
      <alignment horizontal="center"/>
    </xf>
    <xf numFmtId="4" fontId="7" fillId="0" borderId="31" xfId="0" applyNumberFormat="1" applyFont="1" applyBorder="1" applyAlignment="1">
      <alignment horizontal="left"/>
    </xf>
    <xf numFmtId="4" fontId="8" fillId="0" borderId="31" xfId="0" applyNumberFormat="1" applyFont="1" applyBorder="1"/>
    <xf numFmtId="4" fontId="8" fillId="0" borderId="31" xfId="0" applyNumberFormat="1" applyFont="1" applyBorder="1" applyAlignment="1"/>
    <xf numFmtId="4" fontId="3" fillId="0" borderId="31" xfId="0" applyNumberFormat="1" applyFont="1" applyBorder="1"/>
    <xf numFmtId="4" fontId="8" fillId="0" borderId="0" xfId="0" applyNumberFormat="1" applyFont="1" applyBorder="1"/>
    <xf numFmtId="4" fontId="7" fillId="0" borderId="0" xfId="0" applyNumberFormat="1" applyFont="1" applyBorder="1" applyAlignment="1">
      <alignment horizontal="left"/>
    </xf>
    <xf numFmtId="4" fontId="7" fillId="0" borderId="0" xfId="0" applyNumberFormat="1" applyFont="1" applyBorder="1" applyAlignment="1">
      <alignment horizontal="center"/>
    </xf>
    <xf numFmtId="4" fontId="8" fillId="0" borderId="0" xfId="0" applyNumberFormat="1" applyFont="1" applyBorder="1" applyAlignment="1">
      <alignment wrapText="1"/>
    </xf>
    <xf numFmtId="4" fontId="18" fillId="0" borderId="0" xfId="0" applyNumberFormat="1" applyFont="1" applyBorder="1"/>
    <xf numFmtId="4" fontId="8" fillId="0" borderId="0" xfId="0" applyNumberFormat="1" applyFont="1"/>
    <xf numFmtId="4" fontId="3" fillId="0" borderId="0" xfId="0" applyNumberFormat="1" applyFont="1" applyBorder="1" applyAlignment="1"/>
    <xf numFmtId="4" fontId="3" fillId="0" borderId="0" xfId="0" applyNumberFormat="1" applyFont="1" applyBorder="1"/>
    <xf numFmtId="4" fontId="3" fillId="0" borderId="0" xfId="0" applyNumberFormat="1" applyFont="1"/>
    <xf numFmtId="4" fontId="1" fillId="0" borderId="31" xfId="0" applyNumberFormat="1" applyFont="1" applyBorder="1" applyAlignment="1">
      <alignment horizontal="center"/>
    </xf>
    <xf numFmtId="2" fontId="8" fillId="0" borderId="31" xfId="2" applyNumberFormat="1" applyFont="1" applyBorder="1"/>
    <xf numFmtId="2" fontId="8" fillId="0" borderId="0" xfId="2" applyNumberFormat="1" applyFont="1" applyBorder="1"/>
    <xf numFmtId="4" fontId="1" fillId="0" borderId="0" xfId="0" applyNumberFormat="1" applyFont="1" applyBorder="1" applyAlignment="1">
      <alignment horizontal="center"/>
    </xf>
    <xf numFmtId="4" fontId="7" fillId="0" borderId="31" xfId="0" applyNumberFormat="1" applyFont="1" applyBorder="1" applyAlignment="1">
      <alignment horizontal="center"/>
    </xf>
    <xf numFmtId="4" fontId="7" fillId="0" borderId="0" xfId="0" quotePrefix="1" applyNumberFormat="1" applyFont="1" applyBorder="1" applyAlignment="1">
      <alignment horizontal="center"/>
    </xf>
    <xf numFmtId="4" fontId="8" fillId="0" borderId="31" xfId="2" applyNumberFormat="1" applyFont="1" applyBorder="1"/>
    <xf numFmtId="4" fontId="8" fillId="0" borderId="0" xfId="2" applyNumberFormat="1" applyFont="1" applyBorder="1"/>
    <xf numFmtId="0" fontId="2" fillId="0" borderId="9" xfId="0" applyFont="1" applyBorder="1"/>
    <xf numFmtId="49" fontId="2" fillId="0" borderId="17" xfId="0" applyNumberFormat="1" applyFont="1" applyBorder="1" applyAlignment="1" applyProtection="1">
      <alignment wrapText="1"/>
      <protection locked="0"/>
    </xf>
    <xf numFmtId="3" fontId="2" fillId="0" borderId="1" xfId="0" applyNumberFormat="1" applyFont="1" applyBorder="1" applyProtection="1">
      <protection locked="0"/>
    </xf>
    <xf numFmtId="0" fontId="13" fillId="0" borderId="0" xfId="0" applyFont="1" applyAlignment="1">
      <alignment horizontal="center" wrapText="1"/>
    </xf>
    <xf numFmtId="0" fontId="2" fillId="7" borderId="1" xfId="0" applyFont="1" applyFill="1" applyBorder="1"/>
    <xf numFmtId="0" fontId="0" fillId="0" borderId="0" xfId="0" applyProtection="1">
      <protection locked="0"/>
    </xf>
    <xf numFmtId="0" fontId="13" fillId="0" borderId="44" xfId="0" applyFont="1" applyBorder="1" applyAlignment="1" applyProtection="1">
      <alignment horizontal="center"/>
      <protection locked="0"/>
    </xf>
    <xf numFmtId="0" fontId="13" fillId="0" borderId="24" xfId="0" applyFont="1" applyBorder="1" applyAlignment="1" applyProtection="1">
      <alignment horizontal="center"/>
      <protection locked="0"/>
    </xf>
    <xf numFmtId="0" fontId="0" fillId="0" borderId="0" xfId="0" applyAlignment="1" applyProtection="1">
      <alignment horizontal="center"/>
      <protection locked="0"/>
    </xf>
    <xf numFmtId="3" fontId="2" fillId="0" borderId="24" xfId="0" applyNumberFormat="1" applyFont="1" applyBorder="1" applyAlignment="1" applyProtection="1">
      <alignment horizontal="right"/>
    </xf>
    <xf numFmtId="3" fontId="0" fillId="0" borderId="24" xfId="0" applyNumberFormat="1" applyBorder="1" applyAlignment="1" applyProtection="1">
      <alignment horizontal="right"/>
    </xf>
    <xf numFmtId="0" fontId="17" fillId="0" borderId="44" xfId="0" applyFont="1" applyBorder="1" applyProtection="1"/>
    <xf numFmtId="0" fontId="17" fillId="0" borderId="24" xfId="0" applyFont="1" applyBorder="1" applyProtection="1"/>
    <xf numFmtId="0" fontId="17" fillId="0" borderId="65" xfId="0" applyFont="1" applyBorder="1" applyProtection="1"/>
    <xf numFmtId="0" fontId="17" fillId="0" borderId="22" xfId="0" applyFont="1" applyBorder="1" applyProtection="1"/>
    <xf numFmtId="3" fontId="0" fillId="0" borderId="42" xfId="0" applyNumberFormat="1" applyBorder="1" applyAlignment="1" applyProtection="1">
      <alignment horizontal="right"/>
    </xf>
    <xf numFmtId="0" fontId="7" fillId="0" borderId="41" xfId="0" applyFont="1" applyBorder="1" applyAlignment="1" applyProtection="1">
      <alignment horizontal="center" wrapText="1"/>
    </xf>
    <xf numFmtId="0" fontId="7" fillId="0" borderId="76" xfId="0" applyFont="1" applyBorder="1" applyAlignment="1" applyProtection="1">
      <alignment horizontal="center" wrapText="1"/>
    </xf>
    <xf numFmtId="0" fontId="7" fillId="0" borderId="42" xfId="0" applyFont="1" applyBorder="1" applyAlignment="1" applyProtection="1">
      <alignment horizontal="center" wrapText="1"/>
    </xf>
    <xf numFmtId="0" fontId="0" fillId="0" borderId="44" xfId="0" applyBorder="1" applyAlignment="1" applyProtection="1">
      <alignment horizontal="center"/>
    </xf>
    <xf numFmtId="0" fontId="0" fillId="0" borderId="24" xfId="0" applyBorder="1" applyAlignment="1" applyProtection="1">
      <alignment horizontal="center"/>
    </xf>
    <xf numFmtId="0" fontId="0" fillId="0" borderId="22" xfId="0" applyBorder="1" applyAlignment="1" applyProtection="1">
      <alignment horizontal="center"/>
    </xf>
    <xf numFmtId="0" fontId="17" fillId="0" borderId="44" xfId="0" applyFont="1" applyBorder="1" applyAlignment="1" applyProtection="1">
      <alignment horizontal="center"/>
    </xf>
    <xf numFmtId="0" fontId="0" fillId="0" borderId="0" xfId="0" applyProtection="1"/>
    <xf numFmtId="0" fontId="7" fillId="0" borderId="0" xfId="0" applyFont="1" applyProtection="1"/>
    <xf numFmtId="0" fontId="7" fillId="0" borderId="0" xfId="0" applyFont="1" applyAlignment="1" applyProtection="1"/>
    <xf numFmtId="0" fontId="17" fillId="0" borderId="45" xfId="0" applyFont="1" applyBorder="1" applyProtection="1"/>
    <xf numFmtId="3" fontId="2" fillId="0" borderId="22" xfId="0" applyNumberFormat="1" applyFont="1" applyBorder="1" applyAlignment="1" applyProtection="1">
      <alignment horizontal="right"/>
    </xf>
    <xf numFmtId="3" fontId="0" fillId="0" borderId="22" xfId="0" applyNumberFormat="1" applyBorder="1" applyAlignment="1" applyProtection="1">
      <alignment horizontal="right"/>
    </xf>
    <xf numFmtId="0" fontId="13" fillId="0" borderId="41" xfId="0" applyFont="1" applyBorder="1" applyAlignment="1" applyProtection="1">
      <alignment horizontal="center"/>
    </xf>
    <xf numFmtId="0" fontId="13" fillId="0" borderId="42" xfId="0" applyFont="1" applyBorder="1" applyAlignment="1" applyProtection="1">
      <alignment horizontal="center"/>
    </xf>
    <xf numFmtId="49" fontId="2" fillId="0" borderId="1" xfId="0" applyNumberFormat="1" applyFont="1" applyFill="1" applyBorder="1" applyAlignment="1" applyProtection="1">
      <alignment horizontal="center"/>
      <protection locked="0"/>
    </xf>
    <xf numFmtId="9" fontId="13" fillId="13" borderId="1" xfId="0" applyNumberFormat="1" applyFont="1" applyFill="1" applyBorder="1" applyAlignment="1">
      <alignment horizontal="center" wrapText="1"/>
    </xf>
    <xf numFmtId="0" fontId="2" fillId="0" borderId="1" xfId="0" applyFont="1" applyBorder="1" applyAlignment="1">
      <alignment vertical="top" wrapText="1"/>
    </xf>
    <xf numFmtId="3" fontId="0" fillId="0" borderId="0" xfId="0" applyNumberFormat="1" applyAlignment="1">
      <alignment wrapText="1"/>
    </xf>
    <xf numFmtId="0" fontId="8" fillId="14" borderId="2" xfId="0" applyFont="1" applyFill="1" applyBorder="1"/>
    <xf numFmtId="0" fontId="2" fillId="0" borderId="3" xfId="0" applyFont="1" applyBorder="1" applyAlignment="1">
      <alignment horizontal="center"/>
    </xf>
    <xf numFmtId="0" fontId="13" fillId="0" borderId="0" xfId="0" applyFont="1" applyBorder="1" applyAlignment="1">
      <alignment horizontal="center"/>
    </xf>
    <xf numFmtId="0" fontId="13" fillId="0" borderId="0" xfId="0" applyFont="1" applyAlignment="1">
      <alignment horizontal="left"/>
    </xf>
    <xf numFmtId="182" fontId="13" fillId="0" borderId="0" xfId="0" applyNumberFormat="1" applyFont="1" applyAlignment="1">
      <alignment horizontal="left"/>
    </xf>
    <xf numFmtId="182" fontId="17" fillId="0" borderId="0" xfId="0" applyNumberFormat="1" applyFont="1"/>
    <xf numFmtId="0" fontId="17" fillId="0" borderId="0" xfId="0" applyFont="1" applyBorder="1"/>
    <xf numFmtId="0" fontId="31" fillId="0" borderId="0" xfId="0" applyFont="1"/>
    <xf numFmtId="182" fontId="13" fillId="0" borderId="17" xfId="0" applyNumberFormat="1" applyFont="1" applyBorder="1" applyAlignment="1">
      <alignment horizontal="center" wrapText="1"/>
    </xf>
    <xf numFmtId="0" fontId="17" fillId="0" borderId="36" xfId="0" applyNumberFormat="1" applyFont="1" applyBorder="1" applyAlignment="1" applyProtection="1">
      <alignment horizontal="right"/>
      <protection locked="0"/>
    </xf>
    <xf numFmtId="3" fontId="17" fillId="0" borderId="45" xfId="0" applyNumberFormat="1" applyFont="1" applyBorder="1" applyProtection="1">
      <protection locked="0"/>
    </xf>
    <xf numFmtId="3" fontId="17" fillId="0" borderId="4" xfId="0" applyNumberFormat="1" applyFont="1" applyBorder="1" applyProtection="1">
      <protection locked="0"/>
    </xf>
    <xf numFmtId="177" fontId="17" fillId="0" borderId="24" xfId="0" applyNumberFormat="1" applyFont="1" applyBorder="1" applyProtection="1">
      <protection locked="0"/>
    </xf>
    <xf numFmtId="0" fontId="17" fillId="0" borderId="24" xfId="0" applyNumberFormat="1" applyFont="1" applyBorder="1" applyProtection="1">
      <protection locked="0"/>
    </xf>
    <xf numFmtId="3" fontId="17" fillId="0" borderId="24" xfId="0" applyNumberFormat="1" applyFont="1" applyBorder="1" applyProtection="1">
      <protection locked="0"/>
    </xf>
    <xf numFmtId="0" fontId="17" fillId="0" borderId="45" xfId="0" applyNumberFormat="1" applyFont="1" applyBorder="1" applyProtection="1">
      <protection locked="0"/>
    </xf>
    <xf numFmtId="0" fontId="17" fillId="0" borderId="20" xfId="0" applyNumberFormat="1" applyFont="1" applyBorder="1" applyAlignment="1" applyProtection="1">
      <alignment horizontal="right"/>
      <protection locked="0"/>
    </xf>
    <xf numFmtId="3" fontId="17" fillId="0" borderId="9" xfId="0" applyNumberFormat="1" applyFont="1" applyBorder="1" applyProtection="1">
      <protection locked="0"/>
    </xf>
    <xf numFmtId="182" fontId="17" fillId="0" borderId="24" xfId="0" applyNumberFormat="1" applyFont="1" applyBorder="1" applyProtection="1">
      <protection locked="0"/>
    </xf>
    <xf numFmtId="0" fontId="13" fillId="15" borderId="50" xfId="0" applyFont="1" applyFill="1" applyBorder="1" applyAlignment="1">
      <alignment horizontal="left"/>
    </xf>
    <xf numFmtId="3" fontId="17" fillId="15" borderId="22" xfId="0" applyNumberFormat="1" applyFont="1" applyFill="1" applyBorder="1" applyAlignment="1">
      <alignment horizontal="right"/>
    </xf>
    <xf numFmtId="182" fontId="17" fillId="11" borderId="23" xfId="0" applyNumberFormat="1" applyFont="1" applyFill="1" applyBorder="1"/>
    <xf numFmtId="3" fontId="17" fillId="11" borderId="53" xfId="0" applyNumberFormat="1" applyFont="1" applyFill="1" applyBorder="1" applyProtection="1">
      <protection locked="0"/>
    </xf>
    <xf numFmtId="3" fontId="17" fillId="11" borderId="43" xfId="0" applyNumberFormat="1" applyFont="1" applyFill="1" applyBorder="1" applyProtection="1">
      <protection locked="0"/>
    </xf>
    <xf numFmtId="3" fontId="17" fillId="0" borderId="0" xfId="0" applyNumberFormat="1" applyFont="1" applyBorder="1" applyProtection="1">
      <protection locked="0"/>
    </xf>
    <xf numFmtId="3" fontId="17" fillId="0" borderId="0" xfId="0" applyNumberFormat="1" applyFont="1" applyBorder="1" applyProtection="1"/>
    <xf numFmtId="178" fontId="17" fillId="0" borderId="0" xfId="0" applyNumberFormat="1" applyFont="1" applyBorder="1" applyAlignment="1">
      <alignment vertical="top" wrapText="1"/>
    </xf>
    <xf numFmtId="179" fontId="17" fillId="0" borderId="0" xfId="0" applyNumberFormat="1" applyFont="1" applyBorder="1" applyAlignment="1">
      <alignment vertical="top" wrapText="1"/>
    </xf>
    <xf numFmtId="177" fontId="17" fillId="0" borderId="0" xfId="0" applyNumberFormat="1" applyFont="1" applyBorder="1" applyAlignment="1">
      <alignment vertical="top" wrapText="1"/>
    </xf>
    <xf numFmtId="0" fontId="17" fillId="0" borderId="0" xfId="0" applyFont="1" applyBorder="1" applyAlignment="1">
      <alignment vertical="top" wrapText="1"/>
    </xf>
    <xf numFmtId="3" fontId="13" fillId="0" borderId="0" xfId="0" applyNumberFormat="1" applyFont="1"/>
    <xf numFmtId="0" fontId="2" fillId="0" borderId="58" xfId="0" applyFont="1" applyBorder="1"/>
    <xf numFmtId="0" fontId="3" fillId="0" borderId="1" xfId="0" applyFont="1" applyBorder="1" applyAlignment="1">
      <alignment horizontal="left"/>
    </xf>
    <xf numFmtId="0" fontId="2" fillId="0" borderId="5" xfId="0" applyFont="1" applyBorder="1"/>
    <xf numFmtId="0" fontId="2" fillId="0" borderId="1" xfId="0" applyFont="1" applyBorder="1"/>
    <xf numFmtId="182" fontId="17" fillId="0" borderId="45" xfId="0" applyNumberFormat="1" applyFont="1" applyBorder="1" applyProtection="1">
      <protection locked="0"/>
    </xf>
    <xf numFmtId="177" fontId="17" fillId="0" borderId="45" xfId="0" applyNumberFormat="1" applyFont="1" applyBorder="1" applyProtection="1">
      <protection locked="0"/>
    </xf>
    <xf numFmtId="0" fontId="17" fillId="0" borderId="76" xfId="0" applyNumberFormat="1" applyFont="1" applyBorder="1" applyProtection="1">
      <protection locked="0"/>
    </xf>
    <xf numFmtId="3" fontId="17" fillId="0" borderId="76" xfId="0" applyNumberFormat="1" applyFont="1" applyBorder="1" applyProtection="1">
      <protection locked="0"/>
    </xf>
    <xf numFmtId="3" fontId="2" fillId="0" borderId="21" xfId="0" applyNumberFormat="1" applyFont="1" applyBorder="1"/>
    <xf numFmtId="49" fontId="2" fillId="0" borderId="17" xfId="0" applyNumberFormat="1" applyFont="1" applyBorder="1" applyProtection="1">
      <protection locked="0"/>
    </xf>
    <xf numFmtId="49" fontId="0" fillId="0" borderId="17" xfId="0" applyNumberFormat="1" applyBorder="1" applyAlignment="1" applyProtection="1">
      <alignment horizontal="left" wrapText="1"/>
      <protection locked="0"/>
    </xf>
    <xf numFmtId="49" fontId="2" fillId="0" borderId="17" xfId="0" applyNumberFormat="1" applyFont="1" applyBorder="1" applyAlignment="1" applyProtection="1">
      <alignment horizontal="left" wrapText="1"/>
      <protection locked="0"/>
    </xf>
    <xf numFmtId="0" fontId="2" fillId="0" borderId="3" xfId="0" applyNumberFormat="1" applyFont="1" applyBorder="1" applyAlignment="1">
      <alignment horizontal="center" wrapText="1"/>
    </xf>
    <xf numFmtId="0" fontId="2" fillId="0" borderId="0" xfId="0" applyNumberFormat="1" applyFont="1" applyAlignment="1">
      <alignment horizontal="center" wrapText="1"/>
    </xf>
    <xf numFmtId="0" fontId="2" fillId="0" borderId="2" xfId="0" applyNumberFormat="1" applyFont="1" applyBorder="1" applyAlignment="1">
      <alignment horizontal="center" wrapText="1"/>
    </xf>
    <xf numFmtId="9" fontId="30" fillId="0" borderId="15" xfId="2" applyFont="1" applyFill="1" applyBorder="1" applyAlignment="1">
      <alignment vertical="top" wrapText="1"/>
    </xf>
    <xf numFmtId="9" fontId="30" fillId="0" borderId="77" xfId="2" applyFont="1" applyFill="1" applyBorder="1" applyAlignment="1">
      <alignment vertical="top" wrapText="1"/>
    </xf>
    <xf numFmtId="0" fontId="7" fillId="0" borderId="4" xfId="0" applyFont="1" applyBorder="1" applyAlignment="1" applyProtection="1">
      <alignment horizontal="left" vertical="top"/>
      <protection locked="0"/>
    </xf>
    <xf numFmtId="0" fontId="8" fillId="0" borderId="2" xfId="0" applyNumberFormat="1" applyFont="1" applyBorder="1" applyAlignment="1">
      <alignment horizontal="center" wrapText="1"/>
    </xf>
    <xf numFmtId="0" fontId="8" fillId="0" borderId="9" xfId="0" applyNumberFormat="1" applyFont="1" applyBorder="1" applyAlignment="1">
      <alignment horizontal="center" wrapText="1"/>
    </xf>
    <xf numFmtId="0" fontId="8" fillId="0" borderId="16" xfId="0" applyNumberFormat="1" applyFont="1" applyBorder="1" applyAlignment="1">
      <alignment horizontal="center" wrapText="1"/>
    </xf>
    <xf numFmtId="3" fontId="8" fillId="0" borderId="2" xfId="0" applyNumberFormat="1" applyFont="1" applyBorder="1" applyAlignment="1" applyProtection="1">
      <alignment horizontal="right" wrapText="1"/>
      <protection locked="0"/>
    </xf>
    <xf numFmtId="3" fontId="8" fillId="0" borderId="9" xfId="0" applyNumberFormat="1" applyFont="1" applyBorder="1" applyAlignment="1" applyProtection="1">
      <alignment horizontal="right" wrapText="1"/>
      <protection locked="0"/>
    </xf>
    <xf numFmtId="3" fontId="8" fillId="0" borderId="16" xfId="0" applyNumberFormat="1" applyFont="1" applyBorder="1" applyAlignment="1" applyProtection="1">
      <alignment horizontal="right" wrapText="1"/>
      <protection locked="0"/>
    </xf>
    <xf numFmtId="0" fontId="7" fillId="0" borderId="8" xfId="0" applyFont="1" applyBorder="1" applyAlignment="1">
      <alignment horizontal="left" wrapText="1"/>
    </xf>
    <xf numFmtId="0" fontId="0" fillId="0" borderId="3" xfId="0" applyBorder="1" applyAlignment="1">
      <alignment horizontal="left" wrapText="1"/>
    </xf>
    <xf numFmtId="0" fontId="7" fillId="0" borderId="0" xfId="0" applyFont="1" applyBorder="1" applyAlignment="1">
      <alignment horizontal="center"/>
    </xf>
    <xf numFmtId="0" fontId="7" fillId="0" borderId="0" xfId="0" applyFont="1" applyBorder="1" applyAlignment="1">
      <alignment horizontal="left"/>
    </xf>
    <xf numFmtId="0" fontId="8" fillId="0" borderId="2"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8" fillId="0" borderId="2" xfId="0" applyFont="1" applyBorder="1" applyAlignment="1">
      <alignment wrapText="1"/>
    </xf>
    <xf numFmtId="0" fontId="0" fillId="0" borderId="9" xfId="0" applyBorder="1" applyAlignment="1">
      <alignment wrapText="1"/>
    </xf>
    <xf numFmtId="0" fontId="0" fillId="0" borderId="16" xfId="0" applyBorder="1" applyAlignment="1">
      <alignment wrapText="1"/>
    </xf>
    <xf numFmtId="0" fontId="7" fillId="0" borderId="60" xfId="0" applyFont="1" applyBorder="1" applyAlignment="1">
      <alignment wrapText="1"/>
    </xf>
    <xf numFmtId="0" fontId="0" fillId="0" borderId="51" xfId="0" applyBorder="1" applyAlignment="1">
      <alignment wrapText="1"/>
    </xf>
    <xf numFmtId="0" fontId="0" fillId="0" borderId="78" xfId="0" applyBorder="1" applyAlignment="1">
      <alignment wrapText="1"/>
    </xf>
    <xf numFmtId="49" fontId="7" fillId="0" borderId="0" xfId="0" applyNumberFormat="1" applyFont="1" applyAlignment="1">
      <alignment horizontal="center"/>
    </xf>
    <xf numFmtId="0" fontId="7" fillId="0" borderId="0" xfId="0" applyFont="1" applyAlignment="1">
      <alignment horizontal="center"/>
    </xf>
    <xf numFmtId="49" fontId="7" fillId="0" borderId="23" xfId="0" applyNumberFormat="1" applyFont="1" applyBorder="1" applyAlignment="1">
      <alignment horizontal="left"/>
    </xf>
    <xf numFmtId="49" fontId="7" fillId="0" borderId="53" xfId="0" applyNumberFormat="1" applyFont="1" applyBorder="1" applyAlignment="1">
      <alignment horizontal="left"/>
    </xf>
    <xf numFmtId="49" fontId="7" fillId="0" borderId="43" xfId="0" applyNumberFormat="1" applyFont="1" applyBorder="1" applyAlignment="1">
      <alignment horizontal="left"/>
    </xf>
    <xf numFmtId="0" fontId="7" fillId="0" borderId="0" xfId="0" applyNumberFormat="1" applyFont="1" applyAlignment="1">
      <alignment horizontal="left"/>
    </xf>
    <xf numFmtId="9" fontId="30" fillId="14" borderId="31" xfId="2" applyFont="1" applyFill="1" applyBorder="1" applyAlignment="1">
      <alignment horizontal="center" vertical="top" wrapText="1"/>
    </xf>
    <xf numFmtId="9" fontId="30" fillId="14" borderId="0" xfId="2" applyFont="1" applyFill="1" applyBorder="1" applyAlignment="1">
      <alignment horizontal="center" vertical="top" wrapText="1"/>
    </xf>
    <xf numFmtId="0" fontId="7" fillId="0" borderId="17" xfId="0" applyFont="1" applyBorder="1" applyAlignment="1">
      <alignment horizontal="center"/>
    </xf>
    <xf numFmtId="0" fontId="7" fillId="0" borderId="0" xfId="0" applyFont="1" applyAlignment="1">
      <alignment horizontal="left"/>
    </xf>
    <xf numFmtId="3" fontId="0" fillId="4" borderId="79" xfId="0" applyNumberFormat="1" applyFill="1" applyBorder="1" applyAlignment="1" applyProtection="1">
      <alignment horizontal="right"/>
    </xf>
    <xf numFmtId="3" fontId="0" fillId="0" borderId="80" xfId="0" applyNumberFormat="1" applyBorder="1" applyAlignment="1" applyProtection="1">
      <alignment horizontal="right"/>
    </xf>
    <xf numFmtId="3" fontId="0" fillId="0" borderId="81" xfId="0" applyNumberFormat="1" applyBorder="1" applyAlignment="1" applyProtection="1">
      <alignment horizontal="right"/>
    </xf>
    <xf numFmtId="3" fontId="0" fillId="4" borderId="80" xfId="0" applyNumberFormat="1" applyFill="1" applyBorder="1" applyAlignment="1" applyProtection="1">
      <alignment horizontal="right"/>
    </xf>
    <xf numFmtId="3" fontId="0" fillId="4" borderId="0" xfId="0" applyNumberFormat="1" applyFill="1" applyBorder="1" applyAlignment="1" applyProtection="1">
      <alignment horizontal="right"/>
    </xf>
    <xf numFmtId="3" fontId="0" fillId="4" borderId="15" xfId="0" applyNumberFormat="1" applyFill="1" applyBorder="1" applyAlignment="1" applyProtection="1">
      <alignment horizontal="right"/>
    </xf>
    <xf numFmtId="0" fontId="7" fillId="0" borderId="41" xfId="0" applyFont="1" applyBorder="1" applyAlignment="1" applyProtection="1">
      <alignment horizontal="center" vertical="center"/>
    </xf>
    <xf numFmtId="0" fontId="7" fillId="0" borderId="76" xfId="0" applyFont="1" applyBorder="1" applyAlignment="1" applyProtection="1">
      <alignment horizontal="center" vertical="center"/>
    </xf>
    <xf numFmtId="0" fontId="7" fillId="0" borderId="42" xfId="0" applyFont="1" applyBorder="1" applyAlignment="1" applyProtection="1">
      <alignment horizontal="center" vertical="center"/>
    </xf>
    <xf numFmtId="3" fontId="0" fillId="0" borderId="0" xfId="0" applyNumberFormat="1" applyBorder="1" applyAlignment="1" applyProtection="1">
      <alignment horizontal="right"/>
    </xf>
    <xf numFmtId="3" fontId="0" fillId="0" borderId="15" xfId="0" applyNumberFormat="1" applyBorder="1" applyAlignment="1" applyProtection="1">
      <alignment horizontal="right"/>
    </xf>
    <xf numFmtId="3" fontId="0" fillId="4" borderId="65" xfId="0" applyNumberFormat="1" applyFill="1" applyBorder="1" applyAlignment="1" applyProtection="1">
      <alignment horizontal="right"/>
    </xf>
    <xf numFmtId="3" fontId="0" fillId="4" borderId="76" xfId="0" applyNumberFormat="1" applyFill="1" applyBorder="1" applyAlignment="1" applyProtection="1">
      <alignment horizontal="right"/>
    </xf>
    <xf numFmtId="3" fontId="0" fillId="4" borderId="31" xfId="0" applyNumberFormat="1" applyFill="1" applyBorder="1" applyAlignment="1" applyProtection="1">
      <alignment horizontal="right"/>
    </xf>
    <xf numFmtId="3" fontId="0" fillId="4" borderId="77" xfId="0" applyNumberFormat="1" applyFill="1" applyBorder="1" applyAlignment="1" applyProtection="1">
      <alignment horizontal="right"/>
    </xf>
    <xf numFmtId="0" fontId="7" fillId="0" borderId="0" xfId="0" applyFont="1" applyAlignment="1" applyProtection="1">
      <alignment horizontal="center"/>
    </xf>
    <xf numFmtId="0" fontId="7" fillId="0" borderId="41" xfId="0" applyFont="1" applyBorder="1" applyAlignment="1" applyProtection="1">
      <alignment horizontal="center" wrapText="1"/>
    </xf>
    <xf numFmtId="0" fontId="7" fillId="0" borderId="76" xfId="0" applyFont="1" applyBorder="1" applyAlignment="1" applyProtection="1">
      <alignment horizontal="center" wrapText="1"/>
    </xf>
    <xf numFmtId="0" fontId="7" fillId="0" borderId="42" xfId="0" applyFont="1" applyBorder="1" applyAlignment="1" applyProtection="1">
      <alignment horizontal="center" wrapText="1"/>
    </xf>
    <xf numFmtId="0" fontId="0" fillId="0" borderId="41" xfId="0" applyBorder="1" applyAlignment="1" applyProtection="1">
      <alignment horizontal="center"/>
    </xf>
    <xf numFmtId="0" fontId="0" fillId="0" borderId="76" xfId="0" applyBorder="1" applyAlignment="1" applyProtection="1">
      <alignment horizontal="center"/>
    </xf>
    <xf numFmtId="0" fontId="0" fillId="0" borderId="42" xfId="0" applyBorder="1" applyAlignment="1" applyProtection="1"/>
    <xf numFmtId="0" fontId="13" fillId="0" borderId="41" xfId="0" applyFont="1" applyBorder="1" applyAlignment="1" applyProtection="1">
      <alignment horizontal="center" vertical="center"/>
    </xf>
    <xf numFmtId="0" fontId="13" fillId="0" borderId="76" xfId="0" applyFont="1" applyBorder="1" applyAlignment="1" applyProtection="1">
      <alignment horizontal="center" vertical="center"/>
    </xf>
    <xf numFmtId="0" fontId="13" fillId="0" borderId="42" xfId="0" applyFont="1" applyBorder="1" applyAlignment="1" applyProtection="1"/>
    <xf numFmtId="0" fontId="13" fillId="4" borderId="18" xfId="0" applyFont="1" applyFill="1" applyBorder="1" applyAlignment="1" applyProtection="1">
      <alignment horizontal="center"/>
    </xf>
    <xf numFmtId="0" fontId="13" fillId="4" borderId="55" xfId="0" applyFont="1" applyFill="1" applyBorder="1" applyAlignment="1" applyProtection="1">
      <alignment horizontal="center"/>
    </xf>
    <xf numFmtId="0" fontId="13" fillId="4" borderId="19" xfId="0" applyFont="1" applyFill="1" applyBorder="1" applyAlignment="1" applyProtection="1">
      <alignment horizontal="center"/>
    </xf>
    <xf numFmtId="0" fontId="13" fillId="0" borderId="25" xfId="0" applyFont="1" applyBorder="1" applyAlignment="1" applyProtection="1">
      <alignment horizontal="center"/>
    </xf>
    <xf numFmtId="0" fontId="13" fillId="0" borderId="51" xfId="0" applyFont="1" applyBorder="1" applyAlignment="1" applyProtection="1">
      <alignment horizontal="center"/>
    </xf>
    <xf numFmtId="0" fontId="13" fillId="0" borderId="26" xfId="0" applyFont="1" applyBorder="1" applyAlignment="1" applyProtection="1">
      <alignment horizontal="center"/>
    </xf>
    <xf numFmtId="0" fontId="8" fillId="0" borderId="0" xfId="0" applyFont="1" applyAlignment="1">
      <alignment horizontal="justify"/>
    </xf>
    <xf numFmtId="0" fontId="11" fillId="0" borderId="0" xfId="0" applyFont="1" applyAlignment="1">
      <alignment horizontal="fill"/>
    </xf>
    <xf numFmtId="0" fontId="2" fillId="0" borderId="0" xfId="0" applyFont="1" applyAlignment="1">
      <alignment horizontal="justify"/>
    </xf>
    <xf numFmtId="0" fontId="2" fillId="0" borderId="0" xfId="0" applyFont="1" applyAlignment="1">
      <alignment horizontal="left" wrapText="1"/>
    </xf>
    <xf numFmtId="0" fontId="8" fillId="0" borderId="0" xfId="0" applyFont="1" applyAlignment="1">
      <alignment horizontal="left" wrapText="1"/>
    </xf>
    <xf numFmtId="0" fontId="11" fillId="0" borderId="0" xfId="0" applyFont="1" applyAlignment="1">
      <alignment horizontal="justify"/>
    </xf>
    <xf numFmtId="0" fontId="2" fillId="0" borderId="0" xfId="0" applyFont="1" applyFill="1" applyAlignment="1">
      <alignment horizontal="justify" wrapText="1"/>
    </xf>
    <xf numFmtId="0" fontId="8" fillId="0" borderId="0" xfId="0" applyFont="1" applyFill="1" applyAlignment="1">
      <alignment wrapText="1"/>
    </xf>
    <xf numFmtId="0" fontId="0" fillId="4" borderId="23" xfId="0" applyFill="1" applyBorder="1" applyAlignment="1">
      <alignment horizontal="center"/>
    </xf>
    <xf numFmtId="0" fontId="0" fillId="4" borderId="53" xfId="0" applyFill="1" applyBorder="1" applyAlignment="1">
      <alignment horizontal="center"/>
    </xf>
    <xf numFmtId="0" fontId="0" fillId="4" borderId="43" xfId="0" applyFill="1" applyBorder="1" applyAlignment="1">
      <alignment horizontal="center"/>
    </xf>
    <xf numFmtId="0" fontId="2" fillId="0" borderId="0" xfId="0" applyFont="1" applyAlignment="1">
      <alignment horizontal="left"/>
    </xf>
    <xf numFmtId="0" fontId="8" fillId="0" borderId="0" xfId="0" applyFont="1" applyAlignment="1">
      <alignment horizontal="left"/>
    </xf>
    <xf numFmtId="0" fontId="2" fillId="0" borderId="0" xfId="0" applyFont="1" applyAlignment="1">
      <alignment horizontal="left" vertical="top" wrapText="1"/>
    </xf>
    <xf numFmtId="0" fontId="8" fillId="0" borderId="0" xfId="0" applyFont="1" applyAlignment="1">
      <alignment horizontal="left" vertical="top" wrapText="1"/>
    </xf>
    <xf numFmtId="3" fontId="7" fillId="0" borderId="25" xfId="0" applyNumberFormat="1" applyFont="1" applyBorder="1" applyAlignment="1">
      <alignment horizontal="center"/>
    </xf>
    <xf numFmtId="3" fontId="7" fillId="0" borderId="78" xfId="0" applyNumberFormat="1" applyFont="1" applyBorder="1" applyAlignment="1">
      <alignment horizontal="center"/>
    </xf>
    <xf numFmtId="0" fontId="7" fillId="0" borderId="31" xfId="0" applyFont="1" applyBorder="1" applyAlignment="1">
      <alignment horizontal="center"/>
    </xf>
    <xf numFmtId="0" fontId="0" fillId="0" borderId="13" xfId="0" applyBorder="1" applyAlignment="1">
      <alignment horizontal="center"/>
    </xf>
    <xf numFmtId="49" fontId="7" fillId="0" borderId="31" xfId="0" applyNumberFormat="1" applyFont="1" applyBorder="1" applyAlignment="1">
      <alignment horizontal="center"/>
    </xf>
    <xf numFmtId="0" fontId="7" fillId="0" borderId="13" xfId="0" applyFont="1" applyBorder="1" applyAlignment="1">
      <alignment horizontal="center"/>
    </xf>
    <xf numFmtId="3" fontId="0" fillId="0" borderId="20" xfId="0" applyNumberFormat="1" applyBorder="1" applyAlignment="1">
      <alignment horizontal="center"/>
    </xf>
    <xf numFmtId="3" fontId="0" fillId="0" borderId="16" xfId="0" applyNumberFormat="1" applyBorder="1" applyAlignment="1">
      <alignment horizontal="center"/>
    </xf>
    <xf numFmtId="0" fontId="7" fillId="0" borderId="0" xfId="0" applyFont="1" applyBorder="1" applyAlignment="1">
      <alignment horizontal="left" vertical="top"/>
    </xf>
    <xf numFmtId="0" fontId="0" fillId="0" borderId="0" xfId="0" applyAlignment="1">
      <alignment horizontal="left" wrapText="1"/>
    </xf>
    <xf numFmtId="0" fontId="0" fillId="0" borderId="0" xfId="0" applyAlignment="1">
      <alignment horizontal="left"/>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0" fillId="0" borderId="0" xfId="0" applyFont="1" applyAlignment="1">
      <alignment horizontal="center"/>
    </xf>
    <xf numFmtId="0" fontId="11" fillId="0" borderId="4" xfId="0" applyFont="1" applyBorder="1" applyAlignment="1">
      <alignment horizontal="center" vertical="center"/>
    </xf>
    <xf numFmtId="0" fontId="10" fillId="0" borderId="0" xfId="0" applyFont="1" applyAlignment="1">
      <alignment horizontal="left"/>
    </xf>
    <xf numFmtId="0" fontId="7" fillId="0" borderId="0" xfId="0" applyFont="1" applyAlignment="1">
      <alignment horizontal="left" vertical="justify" wrapText="1"/>
    </xf>
    <xf numFmtId="0" fontId="9" fillId="0" borderId="0" xfId="0" applyFont="1" applyAlignment="1" applyProtection="1">
      <alignment horizontal="left"/>
      <protection locked="0"/>
    </xf>
    <xf numFmtId="0" fontId="9" fillId="0" borderId="17" xfId="0" applyFont="1" applyBorder="1" applyAlignment="1">
      <alignment horizontal="center" wrapText="1"/>
    </xf>
    <xf numFmtId="0" fontId="9" fillId="0" borderId="38" xfId="0" applyFont="1" applyBorder="1" applyAlignment="1">
      <alignment horizontal="center"/>
    </xf>
    <xf numFmtId="0" fontId="9" fillId="0" borderId="49" xfId="0" applyFont="1" applyBorder="1" applyAlignment="1">
      <alignment horizontal="center"/>
    </xf>
    <xf numFmtId="0" fontId="10" fillId="0" borderId="25" xfId="0" applyFont="1" applyBorder="1" applyAlignment="1">
      <alignment horizontal="center"/>
    </xf>
    <xf numFmtId="0" fontId="0" fillId="0" borderId="26" xfId="0" applyBorder="1"/>
    <xf numFmtId="0" fontId="9" fillId="0" borderId="0" xfId="0" applyFont="1" applyAlignment="1">
      <alignment horizontal="left"/>
    </xf>
    <xf numFmtId="0" fontId="11" fillId="0" borderId="0" xfId="0" applyFont="1" applyAlignment="1">
      <alignment horizontal="center"/>
    </xf>
    <xf numFmtId="0" fontId="11" fillId="0" borderId="0" xfId="0" applyFont="1" applyFill="1" applyBorder="1" applyAlignment="1">
      <alignment horizontal="center"/>
    </xf>
    <xf numFmtId="0" fontId="11" fillId="0" borderId="0" xfId="0" applyFont="1" applyFill="1" applyBorder="1" applyAlignment="1"/>
    <xf numFmtId="0" fontId="10" fillId="0" borderId="0" xfId="0" applyFont="1" applyFill="1" applyBorder="1" applyAlignment="1">
      <alignment horizontal="center"/>
    </xf>
    <xf numFmtId="0" fontId="0" fillId="0" borderId="0" xfId="0" applyFill="1" applyBorder="1" applyAlignment="1"/>
    <xf numFmtId="0" fontId="20" fillId="0" borderId="0" xfId="0" applyFont="1" applyFill="1" applyBorder="1" applyAlignment="1">
      <alignment horizontal="center"/>
    </xf>
    <xf numFmtId="0" fontId="20" fillId="0" borderId="0" xfId="0" applyFont="1" applyFill="1" applyBorder="1" applyAlignment="1"/>
    <xf numFmtId="0" fontId="10" fillId="0" borderId="0" xfId="0" applyFont="1" applyFill="1" applyBorder="1" applyAlignment="1">
      <alignment horizontal="left"/>
    </xf>
    <xf numFmtId="0" fontId="9" fillId="0" borderId="0" xfId="0" applyFont="1" applyFill="1" applyBorder="1" applyAlignment="1">
      <alignment horizontal="left"/>
    </xf>
    <xf numFmtId="0" fontId="10" fillId="0" borderId="0" xfId="0" applyFont="1" applyAlignment="1"/>
    <xf numFmtId="0" fontId="9" fillId="0" borderId="0" xfId="0" applyFont="1" applyAlignment="1"/>
    <xf numFmtId="0" fontId="0" fillId="0" borderId="17" xfId="0" applyBorder="1" applyAlignment="1" applyProtection="1">
      <alignment horizontal="center"/>
      <protection locked="0"/>
    </xf>
    <xf numFmtId="3" fontId="7" fillId="12" borderId="24" xfId="0" applyNumberFormat="1" applyFont="1" applyFill="1" applyBorder="1" applyAlignment="1">
      <alignment horizontal="left"/>
    </xf>
    <xf numFmtId="0" fontId="7" fillId="12" borderId="44" xfId="0" applyFont="1" applyFill="1" applyBorder="1" applyAlignment="1">
      <alignment horizontal="left"/>
    </xf>
    <xf numFmtId="0" fontId="10" fillId="12" borderId="1" xfId="0" applyFont="1" applyFill="1" applyBorder="1" applyAlignment="1"/>
    <xf numFmtId="49" fontId="10" fillId="12" borderId="2" xfId="0" applyNumberFormat="1" applyFont="1" applyFill="1" applyBorder="1" applyAlignment="1">
      <alignment horizontal="left"/>
    </xf>
    <xf numFmtId="0" fontId="9" fillId="12" borderId="9" xfId="0" applyFont="1" applyFill="1" applyBorder="1" applyAlignment="1">
      <alignment horizontal="left"/>
    </xf>
    <xf numFmtId="0" fontId="9" fillId="12" borderId="16" xfId="0" applyFont="1" applyFill="1" applyBorder="1" applyAlignment="1">
      <alignment horizontal="left"/>
    </xf>
    <xf numFmtId="0" fontId="10" fillId="12" borderId="2" xfId="0" applyFont="1" applyFill="1" applyBorder="1" applyAlignment="1"/>
    <xf numFmtId="0" fontId="9" fillId="12" borderId="9" xfId="0" applyFont="1" applyFill="1" applyBorder="1" applyAlignment="1"/>
    <xf numFmtId="0" fontId="9" fillId="12" borderId="16" xfId="0" applyFont="1" applyFill="1" applyBorder="1" applyAlignment="1"/>
    <xf numFmtId="0" fontId="9" fillId="0" borderId="0" xfId="0" applyFont="1" applyAlignment="1">
      <alignment horizontal="center"/>
    </xf>
    <xf numFmtId="49" fontId="0" fillId="0" borderId="2" xfId="0" applyNumberFormat="1" applyBorder="1" applyAlignment="1">
      <alignment horizontal="left" wrapText="1"/>
    </xf>
    <xf numFmtId="49" fontId="0" fillId="0" borderId="9" xfId="0" applyNumberFormat="1" applyBorder="1" applyAlignment="1">
      <alignment horizontal="left" wrapText="1"/>
    </xf>
    <xf numFmtId="49" fontId="0" fillId="0" borderId="16" xfId="0" applyNumberFormat="1" applyBorder="1" applyAlignment="1">
      <alignment horizontal="left" wrapText="1"/>
    </xf>
    <xf numFmtId="0" fontId="15" fillId="0" borderId="2" xfId="0" applyFont="1" applyBorder="1" applyAlignment="1">
      <alignment horizontal="left"/>
    </xf>
    <xf numFmtId="0" fontId="15" fillId="0" borderId="9" xfId="0" applyFont="1" applyBorder="1" applyAlignment="1">
      <alignment horizontal="left"/>
    </xf>
    <xf numFmtId="0" fontId="15" fillId="0" borderId="16" xfId="0" applyFont="1" applyBorder="1" applyAlignment="1">
      <alignment horizontal="left"/>
    </xf>
    <xf numFmtId="3" fontId="0" fillId="4" borderId="10" xfId="0" applyNumberFormat="1" applyFill="1" applyBorder="1" applyAlignment="1">
      <alignment horizontal="right"/>
    </xf>
    <xf numFmtId="3" fontId="0" fillId="4" borderId="6" xfId="0" applyNumberFormat="1" applyFill="1" applyBorder="1" applyAlignment="1">
      <alignment horizontal="right"/>
    </xf>
    <xf numFmtId="3" fontId="0" fillId="4" borderId="7" xfId="0" applyNumberFormat="1" applyFill="1" applyBorder="1" applyAlignment="1">
      <alignment horizontal="right"/>
    </xf>
    <xf numFmtId="3" fontId="0" fillId="0" borderId="2" xfId="0" applyNumberFormat="1" applyBorder="1" applyAlignment="1" applyProtection="1">
      <alignment horizontal="right"/>
      <protection locked="0"/>
    </xf>
    <xf numFmtId="3" fontId="0" fillId="0" borderId="16" xfId="0" applyNumberFormat="1" applyBorder="1" applyAlignment="1" applyProtection="1">
      <alignment horizontal="right"/>
      <protection locked="0"/>
    </xf>
    <xf numFmtId="3" fontId="0" fillId="4" borderId="12" xfId="0" applyNumberFormat="1" applyFill="1" applyBorder="1" applyAlignment="1">
      <alignment horizontal="right"/>
    </xf>
    <xf numFmtId="3" fontId="0" fillId="4" borderId="14" xfId="0" applyNumberFormat="1" applyFill="1" applyBorder="1" applyAlignment="1">
      <alignment horizontal="right"/>
    </xf>
    <xf numFmtId="3" fontId="0" fillId="4" borderId="82" xfId="0" applyNumberFormat="1" applyFill="1" applyBorder="1" applyAlignment="1">
      <alignment horizontal="right"/>
    </xf>
    <xf numFmtId="3" fontId="0" fillId="4" borderId="83" xfId="0" applyNumberFormat="1" applyFill="1" applyBorder="1" applyAlignment="1">
      <alignment horizontal="right"/>
    </xf>
    <xf numFmtId="0" fontId="0" fillId="0" borderId="11" xfId="0" applyBorder="1" applyAlignment="1">
      <alignment horizontal="center"/>
    </xf>
    <xf numFmtId="49" fontId="0" fillId="0" borderId="1" xfId="0" applyNumberFormat="1" applyBorder="1" applyAlignment="1">
      <alignment horizontal="left"/>
    </xf>
    <xf numFmtId="49" fontId="0" fillId="0" borderId="2" xfId="0" applyNumberFormat="1" applyBorder="1" applyAlignment="1">
      <alignment horizontal="left"/>
    </xf>
    <xf numFmtId="49" fontId="0" fillId="0" borderId="9" xfId="0" applyNumberFormat="1" applyBorder="1" applyAlignment="1">
      <alignment horizontal="left"/>
    </xf>
    <xf numFmtId="49" fontId="0" fillId="0" borderId="16" xfId="0" applyNumberFormat="1" applyBorder="1" applyAlignment="1">
      <alignment horizontal="left"/>
    </xf>
    <xf numFmtId="3" fontId="0" fillId="0" borderId="1" xfId="0" applyNumberFormat="1" applyBorder="1" applyAlignment="1" applyProtection="1">
      <alignment horizontal="right"/>
      <protection locked="0"/>
    </xf>
    <xf numFmtId="3" fontId="0" fillId="0" borderId="2" xfId="0" applyNumberFormat="1" applyBorder="1" applyAlignment="1">
      <alignment horizontal="right"/>
    </xf>
    <xf numFmtId="3" fontId="0" fillId="0" borderId="16" xfId="0" applyNumberFormat="1" applyBorder="1" applyAlignment="1">
      <alignment horizontal="right"/>
    </xf>
    <xf numFmtId="0" fontId="0" fillId="0" borderId="2" xfId="0" applyBorder="1" applyAlignment="1">
      <alignment horizontal="left"/>
    </xf>
    <xf numFmtId="0" fontId="0" fillId="0" borderId="16" xfId="0" applyBorder="1" applyAlignment="1">
      <alignment horizontal="left"/>
    </xf>
    <xf numFmtId="0" fontId="2" fillId="0" borderId="0" xfId="0" applyFont="1" applyFill="1" applyAlignment="1">
      <alignment horizontal="left" wrapText="1"/>
    </xf>
    <xf numFmtId="0" fontId="0" fillId="0" borderId="0" xfId="0" applyFill="1" applyAlignment="1">
      <alignment horizontal="left" wrapText="1"/>
    </xf>
    <xf numFmtId="0" fontId="7" fillId="0" borderId="0" xfId="0" applyFont="1" applyFill="1" applyAlignment="1">
      <alignment horizontal="center"/>
    </xf>
    <xf numFmtId="3" fontId="0" fillId="4" borderId="5" xfId="0" applyNumberFormat="1" applyFill="1" applyBorder="1" applyAlignment="1">
      <alignment horizontal="right"/>
    </xf>
    <xf numFmtId="3" fontId="0" fillId="4" borderId="13" xfId="0" applyNumberFormat="1" applyFill="1" applyBorder="1" applyAlignment="1">
      <alignment horizontal="right"/>
    </xf>
    <xf numFmtId="0" fontId="13" fillId="0" borderId="1" xfId="0" applyFont="1" applyBorder="1" applyAlignment="1">
      <alignment horizontal="center" vertical="top" wrapText="1"/>
    </xf>
    <xf numFmtId="49" fontId="0" fillId="0" borderId="1" xfId="0" applyNumberFormat="1" applyBorder="1" applyAlignment="1">
      <alignment horizontal="center" vertical="top"/>
    </xf>
    <xf numFmtId="0" fontId="7" fillId="0" borderId="2" xfId="0" applyFont="1" applyBorder="1" applyAlignment="1">
      <alignment horizontal="center" vertical="top"/>
    </xf>
    <xf numFmtId="0" fontId="7" fillId="0" borderId="16" xfId="0" applyFont="1" applyBorder="1" applyAlignment="1">
      <alignment horizontal="center" vertical="top"/>
    </xf>
    <xf numFmtId="49" fontId="0" fillId="0" borderId="8" xfId="0" applyNumberFormat="1" applyBorder="1" applyAlignment="1">
      <alignment horizontal="center" vertical="top"/>
    </xf>
    <xf numFmtId="49" fontId="0" fillId="0" borderId="3" xfId="0" applyNumberFormat="1" applyBorder="1" applyAlignment="1">
      <alignment horizontal="center" vertical="top"/>
    </xf>
    <xf numFmtId="0" fontId="0" fillId="0" borderId="2" xfId="0" applyBorder="1" applyAlignment="1">
      <alignment horizontal="left" wrapText="1"/>
    </xf>
    <xf numFmtId="0" fontId="0" fillId="0" borderId="16" xfId="0" applyBorder="1"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5" xfId="0" applyBorder="1" applyAlignment="1">
      <alignment horizontal="left" wrapText="1"/>
    </xf>
    <xf numFmtId="0" fontId="0" fillId="0" borderId="14" xfId="0" applyBorder="1" applyAlignment="1">
      <alignment horizontal="left" wrapText="1"/>
    </xf>
    <xf numFmtId="0" fontId="2" fillId="0" borderId="2" xfId="0" applyFont="1" applyBorder="1" applyAlignment="1">
      <alignment horizontal="left"/>
    </xf>
    <xf numFmtId="0" fontId="7" fillId="0" borderId="2" xfId="0" applyFont="1" applyBorder="1" applyAlignment="1">
      <alignment horizontal="left" wrapText="1"/>
    </xf>
    <xf numFmtId="0" fontId="7" fillId="0" borderId="16" xfId="0" applyFont="1" applyBorder="1" applyAlignment="1">
      <alignment horizontal="left" wrapText="1"/>
    </xf>
    <xf numFmtId="3" fontId="0" fillId="0" borderId="7" xfId="0" applyNumberFormat="1" applyBorder="1" applyAlignment="1"/>
    <xf numFmtId="0" fontId="0" fillId="0" borderId="3" xfId="0" applyBorder="1" applyAlignment="1"/>
    <xf numFmtId="3" fontId="0" fillId="0" borderId="8" xfId="0" applyNumberFormat="1" applyBorder="1" applyAlignment="1" applyProtection="1">
      <alignment horizontal="right"/>
      <protection locked="0"/>
    </xf>
    <xf numFmtId="0" fontId="0" fillId="0" borderId="3" xfId="0" applyBorder="1" applyAlignment="1" applyProtection="1">
      <alignment horizontal="right"/>
      <protection locked="0"/>
    </xf>
    <xf numFmtId="0" fontId="17" fillId="0" borderId="11" xfId="0" applyFont="1" applyBorder="1" applyAlignment="1">
      <alignment horizontal="left" wrapText="1"/>
    </xf>
    <xf numFmtId="3" fontId="0" fillId="0" borderId="3" xfId="0" applyNumberFormat="1" applyBorder="1" applyAlignment="1" applyProtection="1">
      <alignment horizontal="right"/>
      <protection locked="0"/>
    </xf>
    <xf numFmtId="0" fontId="3" fillId="0" borderId="9" xfId="0" applyFont="1" applyBorder="1" applyAlignment="1" applyProtection="1">
      <alignment horizontal="left" wrapText="1"/>
      <protection locked="0"/>
    </xf>
    <xf numFmtId="0" fontId="7" fillId="7" borderId="84" xfId="0" applyFont="1" applyFill="1" applyBorder="1" applyAlignment="1">
      <alignment horizontal="center" wrapText="1"/>
    </xf>
    <xf numFmtId="0" fontId="1" fillId="0" borderId="0" xfId="0" applyFont="1" applyAlignment="1">
      <alignment horizontal="center"/>
    </xf>
    <xf numFmtId="0" fontId="3" fillId="0" borderId="1" xfId="0" applyFont="1" applyBorder="1" applyAlignment="1">
      <alignment horizontal="left" vertical="center" wrapText="1"/>
    </xf>
    <xf numFmtId="0" fontId="3" fillId="0" borderId="85" xfId="0" applyFont="1" applyBorder="1" applyAlignment="1" applyProtection="1">
      <alignment horizontal="left" wrapText="1"/>
      <protection locked="0"/>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sheetPr codeName="Sheet3">
    <pageSetUpPr fitToPage="1"/>
  </sheetPr>
  <dimension ref="A1:I50"/>
  <sheetViews>
    <sheetView showGridLines="0" tabSelected="1" zoomScale="75" workbookViewId="0">
      <selection activeCell="C38" sqref="C38"/>
    </sheetView>
  </sheetViews>
  <sheetFormatPr defaultRowHeight="13.2"/>
  <cols>
    <col min="1" max="1" width="3.88671875" customWidth="1"/>
    <col min="2" max="2" width="43" customWidth="1"/>
    <col min="3" max="3" width="14.6640625" customWidth="1"/>
    <col min="4" max="4" width="14.88671875" customWidth="1"/>
    <col min="5" max="5" width="13.44140625" customWidth="1"/>
    <col min="6" max="6" width="10.44140625" customWidth="1"/>
    <col min="7" max="7" width="9.6640625" customWidth="1"/>
    <col min="8" max="8" width="11.109375" customWidth="1"/>
    <col min="9" max="9" width="12.6640625" customWidth="1"/>
  </cols>
  <sheetData>
    <row r="1" spans="1:9" ht="12.75" customHeight="1">
      <c r="A1" s="13"/>
      <c r="B1" s="4"/>
      <c r="C1" s="14" t="s">
        <v>789</v>
      </c>
      <c r="D1" s="15"/>
      <c r="E1" s="15"/>
      <c r="F1" s="15"/>
      <c r="G1" s="16" t="s">
        <v>715</v>
      </c>
      <c r="H1" s="17"/>
      <c r="I1" s="558" t="s">
        <v>795</v>
      </c>
    </row>
    <row r="2" spans="1:9" ht="12.75" customHeight="1">
      <c r="A2" s="13"/>
      <c r="B2" s="4"/>
      <c r="C2" s="14" t="s">
        <v>788</v>
      </c>
      <c r="D2" s="15"/>
      <c r="E2" s="15"/>
      <c r="F2" s="15"/>
      <c r="G2" s="16" t="s">
        <v>716</v>
      </c>
      <c r="H2" s="17"/>
      <c r="I2" s="558" t="s">
        <v>795</v>
      </c>
    </row>
    <row r="3" spans="1:9" ht="12.75" customHeight="1">
      <c r="A3" s="13"/>
      <c r="B3" s="4"/>
      <c r="C3" s="14" t="str">
        <f>B50</f>
        <v>Calendar Year Ended December 31, 2013</v>
      </c>
      <c r="D3" s="15"/>
      <c r="E3" s="15"/>
      <c r="F3" s="15"/>
      <c r="G3" s="16" t="s">
        <v>717</v>
      </c>
      <c r="H3" s="17"/>
      <c r="I3" s="46"/>
    </row>
    <row r="4" spans="1:9" ht="12.75" customHeight="1">
      <c r="A4" s="13"/>
      <c r="B4" s="4"/>
      <c r="C4" s="14" t="s">
        <v>787</v>
      </c>
      <c r="D4" s="15"/>
      <c r="E4" s="15"/>
      <c r="F4" s="15"/>
      <c r="G4" s="16" t="s">
        <v>718</v>
      </c>
      <c r="H4" s="17"/>
      <c r="I4" s="558" t="s">
        <v>795</v>
      </c>
    </row>
    <row r="5" spans="1:9" ht="11.4" customHeight="1">
      <c r="A5" s="13"/>
      <c r="B5" s="4"/>
      <c r="C5" s="15"/>
      <c r="D5" s="15"/>
      <c r="E5" s="15"/>
      <c r="F5" s="15"/>
      <c r="G5" s="16" t="s">
        <v>719</v>
      </c>
      <c r="H5" s="17"/>
      <c r="I5" s="559" t="s">
        <v>796</v>
      </c>
    </row>
    <row r="6" spans="1:9" ht="18" customHeight="1">
      <c r="A6" s="684" t="s">
        <v>1149</v>
      </c>
      <c r="B6" s="684"/>
      <c r="C6" s="684"/>
      <c r="D6" s="684"/>
      <c r="E6" s="18"/>
      <c r="F6" s="18"/>
      <c r="G6" s="18"/>
      <c r="H6" s="18"/>
      <c r="I6" s="15"/>
    </row>
    <row r="7" spans="1:9" ht="12" customHeight="1">
      <c r="A7" s="5"/>
      <c r="B7" s="213"/>
      <c r="C7" s="1" t="s">
        <v>720</v>
      </c>
      <c r="D7" s="12" t="s">
        <v>721</v>
      </c>
      <c r="E7" s="12" t="s">
        <v>722</v>
      </c>
      <c r="F7" s="12" t="s">
        <v>723</v>
      </c>
      <c r="G7" s="22" t="s">
        <v>724</v>
      </c>
      <c r="H7" s="21" t="s">
        <v>725</v>
      </c>
      <c r="I7" s="1" t="s">
        <v>726</v>
      </c>
    </row>
    <row r="8" spans="1:9" ht="12" customHeight="1">
      <c r="A8" s="57"/>
      <c r="B8" s="214" t="s">
        <v>790</v>
      </c>
      <c r="C8" s="32" t="s">
        <v>727</v>
      </c>
      <c r="D8" s="32"/>
      <c r="E8" s="32"/>
      <c r="F8" s="33"/>
      <c r="G8" s="28"/>
      <c r="H8" s="34" t="s">
        <v>791</v>
      </c>
      <c r="I8" s="35" t="s">
        <v>728</v>
      </c>
    </row>
    <row r="9" spans="1:9" ht="12" customHeight="1">
      <c r="A9" s="37"/>
      <c r="B9" s="36"/>
      <c r="C9" s="34"/>
      <c r="D9" s="37"/>
      <c r="E9" s="37"/>
      <c r="F9" s="37"/>
      <c r="G9" s="35"/>
      <c r="H9" s="38" t="s">
        <v>792</v>
      </c>
      <c r="I9" s="35" t="s">
        <v>732</v>
      </c>
    </row>
    <row r="10" spans="1:9" ht="12" customHeight="1">
      <c r="A10" s="40" t="s">
        <v>786</v>
      </c>
      <c r="B10" s="39"/>
      <c r="C10" s="38"/>
      <c r="D10" s="40" t="s">
        <v>729</v>
      </c>
      <c r="E10" s="40" t="s">
        <v>730</v>
      </c>
      <c r="F10" s="40" t="s">
        <v>731</v>
      </c>
      <c r="G10" s="35"/>
      <c r="H10" s="38" t="s">
        <v>1165</v>
      </c>
      <c r="I10" s="35" t="s">
        <v>793</v>
      </c>
    </row>
    <row r="11" spans="1:9" ht="12.75" customHeight="1">
      <c r="A11" s="43" t="s">
        <v>786</v>
      </c>
      <c r="B11" s="41"/>
      <c r="C11" s="42" t="s">
        <v>733</v>
      </c>
      <c r="D11" s="43" t="s">
        <v>734</v>
      </c>
      <c r="E11" s="43" t="s">
        <v>735</v>
      </c>
      <c r="F11" s="43" t="s">
        <v>735</v>
      </c>
      <c r="G11" s="25" t="s">
        <v>736</v>
      </c>
      <c r="H11" s="42" t="s">
        <v>749</v>
      </c>
      <c r="I11" s="25" t="s">
        <v>794</v>
      </c>
    </row>
    <row r="12" spans="1:9" ht="12" customHeight="1">
      <c r="A12" s="23" t="s">
        <v>737</v>
      </c>
      <c r="B12" s="47" t="s">
        <v>738</v>
      </c>
      <c r="C12" s="20"/>
      <c r="D12" s="20"/>
      <c r="E12" s="20"/>
      <c r="F12" s="20"/>
      <c r="G12" s="20"/>
      <c r="H12" s="20"/>
      <c r="I12" s="20"/>
    </row>
    <row r="13" spans="1:9">
      <c r="A13" s="44">
        <v>1</v>
      </c>
      <c r="B13" s="24" t="s">
        <v>1107</v>
      </c>
      <c r="C13" s="180"/>
      <c r="D13" s="318"/>
      <c r="E13" s="318"/>
      <c r="F13" s="318"/>
      <c r="G13" s="182"/>
      <c r="H13" s="183"/>
      <c r="I13" s="181">
        <f>SUM(D13:F13)</f>
        <v>0</v>
      </c>
    </row>
    <row r="14" spans="1:9" ht="26.4">
      <c r="A14" s="44">
        <v>2</v>
      </c>
      <c r="B14" s="634" t="s">
        <v>1178</v>
      </c>
      <c r="C14" s="184"/>
      <c r="D14" s="319"/>
      <c r="E14" s="319"/>
      <c r="F14" s="319"/>
      <c r="G14" s="186"/>
      <c r="H14" s="187"/>
      <c r="I14" s="185">
        <f>SUM(D14:F14)</f>
        <v>0</v>
      </c>
    </row>
    <row r="15" spans="1:9" ht="26.4">
      <c r="A15" s="44">
        <v>3</v>
      </c>
      <c r="B15" s="634" t="s">
        <v>1176</v>
      </c>
      <c r="C15" s="185">
        <f>SUM(I13-I14)</f>
        <v>0</v>
      </c>
      <c r="D15" s="188"/>
      <c r="E15" s="189"/>
      <c r="F15" s="190"/>
      <c r="G15" s="191"/>
      <c r="H15" s="187"/>
      <c r="I15" s="185">
        <f>C15</f>
        <v>0</v>
      </c>
    </row>
    <row r="16" spans="1:9">
      <c r="A16" s="44">
        <v>4</v>
      </c>
      <c r="B16" s="27" t="s">
        <v>1108</v>
      </c>
      <c r="C16" s="319"/>
      <c r="D16" s="319"/>
      <c r="E16" s="184"/>
      <c r="F16" s="319"/>
      <c r="G16" s="186"/>
      <c r="H16" s="187"/>
      <c r="I16" s="192">
        <f>SUM(C16:F16)</f>
        <v>0</v>
      </c>
    </row>
    <row r="17" spans="1:9" ht="26.4">
      <c r="A17" s="44">
        <v>5</v>
      </c>
      <c r="B17" s="634" t="s">
        <v>1177</v>
      </c>
      <c r="C17" s="184"/>
      <c r="D17" s="319"/>
      <c r="E17" s="320"/>
      <c r="F17" s="321"/>
      <c r="G17" s="186"/>
      <c r="H17" s="187"/>
      <c r="I17" s="192">
        <f>SUM(C17:F17)</f>
        <v>0</v>
      </c>
    </row>
    <row r="18" spans="1:9" ht="26.4">
      <c r="A18" s="44">
        <v>6</v>
      </c>
      <c r="B18" s="634" t="s">
        <v>1179</v>
      </c>
      <c r="C18" s="185">
        <f>SUM(I16-I17)</f>
        <v>0</v>
      </c>
      <c r="D18" s="188"/>
      <c r="E18" s="195"/>
      <c r="F18" s="195"/>
      <c r="G18" s="191"/>
      <c r="H18" s="187"/>
      <c r="I18" s="192">
        <f>SUM(C18:F18)</f>
        <v>0</v>
      </c>
    </row>
    <row r="19" spans="1:9">
      <c r="A19" s="44">
        <v>7</v>
      </c>
      <c r="B19" s="171" t="s">
        <v>1120</v>
      </c>
      <c r="C19" s="185">
        <f>C16</f>
        <v>0</v>
      </c>
      <c r="D19" s="185">
        <f>SUM(D13+D16)</f>
        <v>0</v>
      </c>
      <c r="E19" s="181">
        <f>SUM(E13+E16)</f>
        <v>0</v>
      </c>
      <c r="F19" s="181">
        <f>SUM(F13+F16)</f>
        <v>0</v>
      </c>
      <c r="G19" s="186"/>
      <c r="H19" s="187"/>
      <c r="I19" s="192">
        <f>SUM(C19:F19)</f>
        <v>0</v>
      </c>
    </row>
    <row r="20" spans="1:9" ht="26.4">
      <c r="A20" s="44">
        <v>8</v>
      </c>
      <c r="B20" s="172" t="s">
        <v>1109</v>
      </c>
      <c r="C20" s="184"/>
      <c r="D20" s="185">
        <f>SUM(D14+D17)</f>
        <v>0</v>
      </c>
      <c r="E20" s="196"/>
      <c r="F20" s="194">
        <f>SUM(F14+F17)</f>
        <v>0</v>
      </c>
      <c r="G20" s="186"/>
      <c r="H20" s="187"/>
      <c r="I20" s="192">
        <f>SUM(C20:F20)</f>
        <v>0</v>
      </c>
    </row>
    <row r="21" spans="1:9" ht="26.4">
      <c r="A21" s="44">
        <v>9</v>
      </c>
      <c r="B21" s="173" t="s">
        <v>1110</v>
      </c>
      <c r="C21" s="193">
        <f>SUM(C15+C18)</f>
        <v>0</v>
      </c>
      <c r="D21" s="188"/>
      <c r="E21" s="190"/>
      <c r="F21" s="190"/>
      <c r="G21" s="190"/>
      <c r="H21" s="197"/>
      <c r="I21" s="193">
        <f>C21</f>
        <v>0</v>
      </c>
    </row>
    <row r="22" spans="1:9" ht="12.75" customHeight="1">
      <c r="A22" s="29" t="s">
        <v>739</v>
      </c>
      <c r="B22" s="48" t="s">
        <v>740</v>
      </c>
      <c r="C22" s="198"/>
      <c r="D22" s="198"/>
      <c r="E22" s="199"/>
      <c r="F22" s="198"/>
      <c r="G22" s="200"/>
      <c r="H22" s="198"/>
      <c r="I22" s="201"/>
    </row>
    <row r="23" spans="1:9" ht="12.75" customHeight="1">
      <c r="A23" s="44">
        <v>10</v>
      </c>
      <c r="B23" s="56" t="s">
        <v>1111</v>
      </c>
      <c r="C23" s="182"/>
      <c r="D23" s="189"/>
      <c r="E23" s="189"/>
      <c r="F23" s="183"/>
      <c r="G23" s="322"/>
      <c r="H23" s="180"/>
      <c r="I23" s="202">
        <f>G23</f>
        <v>0</v>
      </c>
    </row>
    <row r="24" spans="1:9" ht="12.75" customHeight="1">
      <c r="A24" s="44">
        <v>11</v>
      </c>
      <c r="B24" s="61" t="s">
        <v>1112</v>
      </c>
      <c r="C24" s="186"/>
      <c r="D24" s="191"/>
      <c r="E24" s="191"/>
      <c r="F24" s="187"/>
      <c r="G24" s="323"/>
      <c r="H24" s="196"/>
      <c r="I24" s="192">
        <f>G24</f>
        <v>0</v>
      </c>
    </row>
    <row r="25" spans="1:9" ht="12.75" customHeight="1">
      <c r="A25" s="44">
        <v>12</v>
      </c>
      <c r="B25" s="61" t="s">
        <v>1113</v>
      </c>
      <c r="C25" s="186"/>
      <c r="D25" s="191"/>
      <c r="E25" s="191"/>
      <c r="F25" s="187"/>
      <c r="G25" s="323"/>
      <c r="H25" s="196"/>
      <c r="I25" s="192">
        <f>G25</f>
        <v>0</v>
      </c>
    </row>
    <row r="26" spans="1:9" ht="12.75" customHeight="1">
      <c r="A26" s="44">
        <v>13</v>
      </c>
      <c r="B26" s="61" t="s">
        <v>1114</v>
      </c>
      <c r="C26" s="186"/>
      <c r="D26" s="191"/>
      <c r="E26" s="191"/>
      <c r="F26" s="187"/>
      <c r="G26" s="323"/>
      <c r="H26" s="196"/>
      <c r="I26" s="192">
        <f>G26</f>
        <v>0</v>
      </c>
    </row>
    <row r="27" spans="1:9" ht="12.75" customHeight="1">
      <c r="A27" s="44">
        <v>14</v>
      </c>
      <c r="B27" s="61" t="s">
        <v>1115</v>
      </c>
      <c r="C27" s="186"/>
      <c r="D27" s="191"/>
      <c r="E27" s="191"/>
      <c r="F27" s="187"/>
      <c r="G27" s="323"/>
      <c r="H27" s="196"/>
      <c r="I27" s="192">
        <f>G27</f>
        <v>0</v>
      </c>
    </row>
    <row r="28" spans="1:9" ht="12.75" customHeight="1">
      <c r="A28" s="44">
        <v>15</v>
      </c>
      <c r="B28" s="174" t="s">
        <v>1116</v>
      </c>
      <c r="C28" s="188"/>
      <c r="D28" s="190"/>
      <c r="E28" s="190"/>
      <c r="F28" s="197"/>
      <c r="G28" s="203">
        <f>SUM(G23:G27)</f>
        <v>0</v>
      </c>
      <c r="H28" s="184"/>
      <c r="I28" s="204">
        <f>SUM(I23:I27)</f>
        <v>0</v>
      </c>
    </row>
    <row r="29" spans="1:9" ht="12.75" customHeight="1">
      <c r="A29" s="30" t="s">
        <v>743</v>
      </c>
      <c r="B29" s="49" t="s">
        <v>744</v>
      </c>
      <c r="C29" s="205"/>
      <c r="D29" s="205"/>
      <c r="E29" s="205"/>
      <c r="F29" s="205"/>
      <c r="G29" s="206"/>
      <c r="H29" s="207"/>
      <c r="I29" s="208"/>
    </row>
    <row r="30" spans="1:9" ht="12.75" customHeight="1">
      <c r="A30" s="44">
        <v>16</v>
      </c>
      <c r="B30" s="56" t="s">
        <v>1117</v>
      </c>
      <c r="C30" s="209"/>
      <c r="D30" s="195"/>
      <c r="E30" s="189"/>
      <c r="F30" s="195"/>
      <c r="G30" s="210"/>
      <c r="H30" s="326"/>
      <c r="I30" s="181">
        <f>H30</f>
        <v>0</v>
      </c>
    </row>
    <row r="31" spans="1:9" ht="12.75" customHeight="1">
      <c r="A31" s="44">
        <v>17</v>
      </c>
      <c r="B31" s="27" t="s">
        <v>1118</v>
      </c>
      <c r="C31" s="537">
        <f>'FORM 4'!B22</f>
        <v>0</v>
      </c>
      <c r="D31" s="537">
        <f>'FORM 4'!C22</f>
        <v>0</v>
      </c>
      <c r="E31" s="538"/>
      <c r="F31" s="539">
        <f>'FORM 4'!D22</f>
        <v>0</v>
      </c>
      <c r="G31" s="539">
        <f>'FORM 4'!E22</f>
        <v>0</v>
      </c>
      <c r="H31" s="539">
        <f>'FORM 4'!F22</f>
        <v>0</v>
      </c>
      <c r="I31" s="185">
        <f>SUM(C31:H31)</f>
        <v>0</v>
      </c>
    </row>
    <row r="32" spans="1:9" ht="12.75" customHeight="1">
      <c r="A32" s="44">
        <v>18</v>
      </c>
      <c r="B32" s="27" t="s">
        <v>1164</v>
      </c>
      <c r="C32" s="540"/>
      <c r="D32" s="541"/>
      <c r="E32" s="542"/>
      <c r="F32" s="541"/>
      <c r="G32" s="543"/>
      <c r="H32" s="319"/>
      <c r="I32" s="185">
        <f>SUM(C32:H32)</f>
        <v>0</v>
      </c>
    </row>
    <row r="33" spans="1:9" ht="12.75" customHeight="1">
      <c r="A33" s="44">
        <v>19</v>
      </c>
      <c r="B33" s="27" t="s">
        <v>1105</v>
      </c>
      <c r="C33" s="544">
        <f>'FORM 4'!B36</f>
        <v>0</v>
      </c>
      <c r="D33" s="544">
        <f>'FORM 4'!C36</f>
        <v>0</v>
      </c>
      <c r="E33" s="538"/>
      <c r="F33" s="545">
        <f>'FORM 4'!D36</f>
        <v>0</v>
      </c>
      <c r="G33" s="545">
        <f>'FORM 4'!E36</f>
        <v>0</v>
      </c>
      <c r="H33" s="545">
        <f>'FORM 4'!F36</f>
        <v>0</v>
      </c>
      <c r="I33" s="185">
        <f>SUM(C33:H33)</f>
        <v>0</v>
      </c>
    </row>
    <row r="34" spans="1:9" ht="12.75" customHeight="1">
      <c r="A34" s="44">
        <v>20</v>
      </c>
      <c r="B34" s="171" t="s">
        <v>1119</v>
      </c>
      <c r="C34" s="194">
        <f>SUM(C30:C33)</f>
        <v>0</v>
      </c>
      <c r="D34" s="194">
        <f>SUM(D30:D33)</f>
        <v>0</v>
      </c>
      <c r="E34" s="196"/>
      <c r="F34" s="192">
        <f>SUM(F30:F33)</f>
        <v>0</v>
      </c>
      <c r="G34" s="185">
        <f>SUM(G30:G33)</f>
        <v>0</v>
      </c>
      <c r="H34" s="185">
        <f>SUM(H30:H33)</f>
        <v>0</v>
      </c>
      <c r="I34" s="185">
        <f>SUM(I30:I33)</f>
        <v>0</v>
      </c>
    </row>
    <row r="35" spans="1:9" ht="27" customHeight="1">
      <c r="A35" s="26">
        <v>21</v>
      </c>
      <c r="B35" s="156" t="s">
        <v>1180</v>
      </c>
      <c r="C35" s="185">
        <f>SUM(C20+C21+C28+C34)</f>
        <v>0</v>
      </c>
      <c r="D35" s="211">
        <f>SUM(D20+D21+D28+D34)</f>
        <v>0</v>
      </c>
      <c r="E35" s="184"/>
      <c r="F35" s="204">
        <f>SUM(F20+F21+F28+F34)</f>
        <v>0</v>
      </c>
      <c r="G35" s="193">
        <f>SUM(G20+G21+G28+G34)</f>
        <v>0</v>
      </c>
      <c r="H35" s="193">
        <f>SUM(H20+H21+H28+H34)</f>
        <v>0</v>
      </c>
      <c r="I35" s="185">
        <f>SUM(I20+I21+I28+I34)</f>
        <v>0</v>
      </c>
    </row>
    <row r="36" spans="1:9" ht="9.75" customHeight="1">
      <c r="A36" s="67"/>
      <c r="B36" s="67"/>
      <c r="C36" s="62"/>
      <c r="D36" s="45"/>
      <c r="E36" s="62"/>
      <c r="F36" s="45"/>
      <c r="G36" s="45"/>
      <c r="H36" s="45"/>
      <c r="I36" s="45"/>
    </row>
    <row r="37" spans="1:9" ht="50.25" customHeight="1">
      <c r="A37" s="68"/>
      <c r="B37" s="691" t="s">
        <v>746</v>
      </c>
      <c r="C37" s="679" t="s">
        <v>1249</v>
      </c>
      <c r="D37" s="680" t="s">
        <v>1250</v>
      </c>
      <c r="E37" s="681" t="s">
        <v>1251</v>
      </c>
      <c r="F37" s="685" t="s">
        <v>1103</v>
      </c>
      <c r="G37" s="686"/>
      <c r="H37" s="687"/>
      <c r="I37" s="176" t="s">
        <v>747</v>
      </c>
    </row>
    <row r="38" spans="1:9" ht="13.5" customHeight="1">
      <c r="A38" s="63">
        <v>22</v>
      </c>
      <c r="B38" s="692"/>
      <c r="C38" s="326"/>
      <c r="D38" s="327"/>
      <c r="E38" s="319"/>
      <c r="F38" s="688"/>
      <c r="G38" s="689"/>
      <c r="H38" s="690"/>
      <c r="I38" s="212">
        <f>SUM(C38:F38)</f>
        <v>0</v>
      </c>
    </row>
    <row r="50" spans="2:2">
      <c r="B50" s="111" t="s">
        <v>1253</v>
      </c>
    </row>
  </sheetData>
  <sheetProtection password="C007" sheet="1" selectLockedCells="1"/>
  <customSheetViews>
    <customSheetView guid="{5FD3B1AB-017C-414B-9DD8-B283259DE27C}" scale="75" showGridLines="0" fitToPage="1" showRuler="0" topLeftCell="A22">
      <selection activeCell="B51" sqref="B51"/>
      <pageMargins left="0.37" right="0.4" top="0.38" bottom="0.45" header="0.4" footer="0.5"/>
      <printOptions horizontalCentered="1"/>
      <pageSetup scale="93" orientation="landscape" horizontalDpi="300" verticalDpi="300" r:id="rId1"/>
      <headerFooter alignWithMargins="0"/>
    </customSheetView>
  </customSheetViews>
  <mergeCells count="4">
    <mergeCell ref="A6:D6"/>
    <mergeCell ref="F37:H37"/>
    <mergeCell ref="F38:H38"/>
    <mergeCell ref="B37:B38"/>
  </mergeCells>
  <phoneticPr fontId="0" type="noConversion"/>
  <printOptions horizontalCentered="1"/>
  <pageMargins left="0.37" right="0.4" top="0.38" bottom="0.45" header="0.4" footer="0.5"/>
  <pageSetup scale="92" orientation="landscape" horizontalDpi="300" verticalDpi="300" r:id="rId2"/>
  <headerFooter alignWithMargins="0"/>
</worksheet>
</file>

<file path=xl/worksheets/sheet10.xml><?xml version="1.0" encoding="utf-8"?>
<worksheet xmlns="http://schemas.openxmlformats.org/spreadsheetml/2006/main" xmlns:r="http://schemas.openxmlformats.org/officeDocument/2006/relationships">
  <sheetPr codeName="Sheet12"/>
  <dimension ref="A1:I34"/>
  <sheetViews>
    <sheetView showGridLines="0" workbookViewId="0">
      <selection activeCell="C15" sqref="C15"/>
    </sheetView>
  </sheetViews>
  <sheetFormatPr defaultRowHeight="13.2"/>
  <cols>
    <col min="1" max="1" width="12.5546875" customWidth="1"/>
    <col min="2" max="2" width="12.88671875" customWidth="1"/>
    <col min="3" max="3" width="12.6640625" customWidth="1"/>
    <col min="4" max="4" width="13.44140625" customWidth="1"/>
    <col min="5" max="5" width="10.5546875" customWidth="1"/>
    <col min="7" max="7" width="11.6640625" customWidth="1"/>
  </cols>
  <sheetData>
    <row r="1" spans="1:9">
      <c r="A1" s="705" t="s">
        <v>137</v>
      </c>
      <c r="B1" s="705"/>
      <c r="C1" s="705"/>
      <c r="D1" s="705"/>
      <c r="E1" s="705"/>
      <c r="F1" s="705"/>
      <c r="G1" s="705"/>
    </row>
    <row r="2" spans="1:9">
      <c r="A2" s="705" t="s">
        <v>167</v>
      </c>
      <c r="B2" s="705"/>
      <c r="C2" s="705"/>
      <c r="D2" s="705"/>
      <c r="E2" s="705"/>
      <c r="F2" s="705"/>
      <c r="G2" s="705"/>
    </row>
    <row r="3" spans="1:9">
      <c r="A3" s="705" t="str">
        <f>'FORM 1'!$B$50</f>
        <v>Calendar Year Ended December 31, 2013</v>
      </c>
      <c r="B3" s="705"/>
      <c r="C3" s="705"/>
      <c r="D3" s="705"/>
      <c r="E3" s="705"/>
      <c r="F3" s="705"/>
      <c r="G3" s="705"/>
      <c r="H3" s="299"/>
      <c r="I3" s="299"/>
    </row>
    <row r="4" spans="1:9">
      <c r="A4" s="153"/>
      <c r="B4" s="153"/>
      <c r="C4" s="153"/>
      <c r="D4" s="153"/>
      <c r="E4" s="153"/>
      <c r="F4" s="153"/>
      <c r="G4" s="153"/>
      <c r="H4" s="299"/>
      <c r="I4" s="299"/>
    </row>
    <row r="5" spans="1:9">
      <c r="A5" s="153"/>
      <c r="B5" s="153"/>
      <c r="C5" s="153"/>
      <c r="D5" s="153"/>
      <c r="E5" s="153"/>
      <c r="F5" s="153"/>
      <c r="G5" s="153"/>
      <c r="H5" s="299"/>
      <c r="I5" s="299"/>
    </row>
    <row r="6" spans="1:9">
      <c r="A6" s="299" t="str">
        <f>'FORM 1'!A6:D6</f>
        <v>Name of Company:  &lt;INSERT YOUR COMPANY NAME HERE&gt;</v>
      </c>
      <c r="B6" s="300"/>
      <c r="C6" s="300"/>
      <c r="D6" s="300"/>
      <c r="E6" s="300"/>
      <c r="F6" s="300"/>
      <c r="G6" s="300"/>
    </row>
    <row r="7" spans="1:9" ht="13.8" thickBot="1">
      <c r="A7" s="300"/>
      <c r="B7" s="300"/>
      <c r="C7" s="300"/>
      <c r="D7" s="300"/>
      <c r="E7" s="300"/>
      <c r="F7" s="300"/>
      <c r="G7" s="300"/>
    </row>
    <row r="8" spans="1:9" ht="18" customHeight="1">
      <c r="A8" s="309" t="s">
        <v>138</v>
      </c>
      <c r="B8" s="310" t="s">
        <v>139</v>
      </c>
      <c r="C8" s="310" t="s">
        <v>967</v>
      </c>
      <c r="D8" s="310" t="s">
        <v>967</v>
      </c>
      <c r="E8" s="310" t="s">
        <v>140</v>
      </c>
      <c r="F8" s="310"/>
      <c r="G8" s="311" t="s">
        <v>141</v>
      </c>
    </row>
    <row r="9" spans="1:9" ht="15.75" customHeight="1" thickBot="1">
      <c r="A9" s="312" t="s">
        <v>142</v>
      </c>
      <c r="B9" s="313" t="s">
        <v>143</v>
      </c>
      <c r="C9" s="313" t="s">
        <v>144</v>
      </c>
      <c r="D9" s="313" t="s">
        <v>145</v>
      </c>
      <c r="E9" s="313" t="s">
        <v>146</v>
      </c>
      <c r="F9" s="313" t="s">
        <v>147</v>
      </c>
      <c r="G9" s="314" t="s">
        <v>148</v>
      </c>
    </row>
    <row r="10" spans="1:9" ht="18" customHeight="1">
      <c r="A10" s="350" t="s">
        <v>786</v>
      </c>
      <c r="B10" s="347" t="s">
        <v>786</v>
      </c>
      <c r="C10" s="347" t="s">
        <v>786</v>
      </c>
      <c r="D10" s="347" t="s">
        <v>786</v>
      </c>
      <c r="E10" s="383"/>
      <c r="F10" s="383"/>
      <c r="G10" s="384"/>
    </row>
    <row r="11" spans="1:9" ht="18" customHeight="1">
      <c r="A11" s="350"/>
      <c r="B11" s="347"/>
      <c r="C11" s="347"/>
      <c r="D11" s="347"/>
      <c r="E11" s="383"/>
      <c r="F11" s="383"/>
      <c r="G11" s="384"/>
    </row>
    <row r="12" spans="1:9" ht="18" customHeight="1">
      <c r="A12" s="351"/>
      <c r="B12" s="348"/>
      <c r="C12" s="348"/>
      <c r="D12" s="348"/>
      <c r="E12" s="385"/>
      <c r="F12" s="385"/>
      <c r="G12" s="386"/>
    </row>
    <row r="13" spans="1:9" ht="18" customHeight="1">
      <c r="A13" s="351"/>
      <c r="B13" s="348"/>
      <c r="C13" s="348"/>
      <c r="D13" s="348"/>
      <c r="E13" s="385"/>
      <c r="F13" s="385"/>
      <c r="G13" s="386"/>
    </row>
    <row r="14" spans="1:9" ht="18" customHeight="1">
      <c r="A14" s="351"/>
      <c r="B14" s="348"/>
      <c r="C14" s="348"/>
      <c r="D14" s="348"/>
      <c r="E14" s="385"/>
      <c r="F14" s="385"/>
      <c r="G14" s="386"/>
    </row>
    <row r="15" spans="1:9" ht="18" customHeight="1">
      <c r="A15" s="351"/>
      <c r="B15" s="348"/>
      <c r="C15" s="348"/>
      <c r="D15" s="348"/>
      <c r="E15" s="385"/>
      <c r="F15" s="385"/>
      <c r="G15" s="386"/>
    </row>
    <row r="16" spans="1:9" ht="18" customHeight="1">
      <c r="A16" s="351"/>
      <c r="B16" s="348"/>
      <c r="C16" s="348"/>
      <c r="D16" s="348"/>
      <c r="E16" s="385"/>
      <c r="F16" s="385"/>
      <c r="G16" s="386"/>
    </row>
    <row r="17" spans="1:7" ht="18" customHeight="1">
      <c r="A17" s="351"/>
      <c r="B17" s="348"/>
      <c r="C17" s="348"/>
      <c r="D17" s="348"/>
      <c r="E17" s="385"/>
      <c r="F17" s="385"/>
      <c r="G17" s="386"/>
    </row>
    <row r="18" spans="1:7" ht="18" customHeight="1">
      <c r="A18" s="351"/>
      <c r="B18" s="348"/>
      <c r="C18" s="348"/>
      <c r="D18" s="348"/>
      <c r="E18" s="385"/>
      <c r="F18" s="385"/>
      <c r="G18" s="386"/>
    </row>
    <row r="19" spans="1:7" ht="18" customHeight="1">
      <c r="A19" s="351"/>
      <c r="B19" s="348"/>
      <c r="C19" s="348"/>
      <c r="D19" s="348"/>
      <c r="E19" s="385"/>
      <c r="F19" s="385"/>
      <c r="G19" s="386"/>
    </row>
    <row r="20" spans="1:7" ht="18" customHeight="1">
      <c r="A20" s="351"/>
      <c r="B20" s="348"/>
      <c r="C20" s="348"/>
      <c r="D20" s="348"/>
      <c r="E20" s="385"/>
      <c r="F20" s="385"/>
      <c r="G20" s="386"/>
    </row>
    <row r="21" spans="1:7" ht="18" customHeight="1">
      <c r="A21" s="351"/>
      <c r="B21" s="348"/>
      <c r="C21" s="348"/>
      <c r="D21" s="348"/>
      <c r="E21" s="385"/>
      <c r="F21" s="385"/>
      <c r="G21" s="386"/>
    </row>
    <row r="22" spans="1:7" ht="18" customHeight="1">
      <c r="A22" s="351"/>
      <c r="B22" s="348"/>
      <c r="C22" s="348"/>
      <c r="D22" s="348"/>
      <c r="E22" s="385"/>
      <c r="F22" s="385"/>
      <c r="G22" s="386"/>
    </row>
    <row r="23" spans="1:7" ht="18" customHeight="1">
      <c r="A23" s="351"/>
      <c r="B23" s="348"/>
      <c r="C23" s="348"/>
      <c r="D23" s="348"/>
      <c r="E23" s="385"/>
      <c r="F23" s="385"/>
      <c r="G23" s="386"/>
    </row>
    <row r="24" spans="1:7" ht="18" customHeight="1">
      <c r="A24" s="351"/>
      <c r="B24" s="348"/>
      <c r="C24" s="348"/>
      <c r="D24" s="348"/>
      <c r="E24" s="385"/>
      <c r="F24" s="385"/>
      <c r="G24" s="386"/>
    </row>
    <row r="25" spans="1:7" ht="18" customHeight="1">
      <c r="A25" s="351"/>
      <c r="B25" s="348"/>
      <c r="C25" s="348"/>
      <c r="D25" s="348"/>
      <c r="E25" s="385"/>
      <c r="F25" s="385"/>
      <c r="G25" s="386"/>
    </row>
    <row r="26" spans="1:7" ht="18" customHeight="1">
      <c r="A26" s="351"/>
      <c r="B26" s="348"/>
      <c r="C26" s="348"/>
      <c r="D26" s="348"/>
      <c r="E26" s="385"/>
      <c r="F26" s="385"/>
      <c r="G26" s="386"/>
    </row>
    <row r="27" spans="1:7" ht="18" customHeight="1">
      <c r="A27" s="351"/>
      <c r="B27" s="348"/>
      <c r="C27" s="348"/>
      <c r="D27" s="348"/>
      <c r="E27" s="385"/>
      <c r="F27" s="385"/>
      <c r="G27" s="386"/>
    </row>
    <row r="28" spans="1:7" ht="18" customHeight="1">
      <c r="A28" s="351"/>
      <c r="B28" s="348"/>
      <c r="C28" s="348"/>
      <c r="D28" s="348"/>
      <c r="E28" s="385"/>
      <c r="F28" s="385"/>
      <c r="G28" s="386"/>
    </row>
    <row r="29" spans="1:7" ht="18" customHeight="1">
      <c r="A29" s="351"/>
      <c r="B29" s="348"/>
      <c r="C29" s="348"/>
      <c r="D29" s="348"/>
      <c r="E29" s="385"/>
      <c r="F29" s="385"/>
      <c r="G29" s="386"/>
    </row>
    <row r="30" spans="1:7" ht="18" customHeight="1">
      <c r="A30" s="351"/>
      <c r="B30" s="348"/>
      <c r="C30" s="348"/>
      <c r="D30" s="348"/>
      <c r="E30" s="385"/>
      <c r="F30" s="385"/>
      <c r="G30" s="386"/>
    </row>
    <row r="31" spans="1:7" ht="18" customHeight="1" thickBot="1">
      <c r="A31" s="526"/>
      <c r="B31" s="379"/>
      <c r="C31" s="379"/>
      <c r="D31" s="379"/>
      <c r="E31" s="387" t="s">
        <v>786</v>
      </c>
      <c r="F31" s="387" t="s">
        <v>786</v>
      </c>
      <c r="G31" s="388" t="s">
        <v>786</v>
      </c>
    </row>
    <row r="32" spans="1:7" ht="18" customHeight="1" thickTop="1" thickBot="1">
      <c r="A32" s="527" t="s">
        <v>805</v>
      </c>
      <c r="B32" s="380">
        <f t="shared" ref="B32:G32" si="0">SUM(B10:B31)</f>
        <v>0</v>
      </c>
      <c r="C32" s="380">
        <f t="shared" si="0"/>
        <v>0</v>
      </c>
      <c r="D32" s="380">
        <f t="shared" si="0"/>
        <v>0</v>
      </c>
      <c r="E32" s="389">
        <f t="shared" si="0"/>
        <v>0</v>
      </c>
      <c r="F32" s="389">
        <f t="shared" si="0"/>
        <v>0</v>
      </c>
      <c r="G32" s="389">
        <f t="shared" si="0"/>
        <v>0</v>
      </c>
    </row>
    <row r="34" spans="1:1">
      <c r="A34" t="s">
        <v>154</v>
      </c>
    </row>
  </sheetData>
  <sheetProtection password="C007" sheet="1" insertRows="0" deleteRows="0" selectLockedCells="1" sort="0"/>
  <customSheetViews>
    <customSheetView guid="{5FD3B1AB-017C-414B-9DD8-B283259DE27C}" showGridLines="0" showRuler="0" topLeftCell="A7">
      <selection activeCell="B10" sqref="B10"/>
      <pageMargins left="0.75" right="0.75" top="1" bottom="1" header="0.5" footer="0.5"/>
      <pageSetup orientation="portrait" r:id="rId1"/>
      <headerFooter alignWithMargins="0"/>
    </customSheetView>
  </customSheetViews>
  <mergeCells count="3">
    <mergeCell ref="A3:G3"/>
    <mergeCell ref="A1:G1"/>
    <mergeCell ref="A2:G2"/>
  </mergeCells>
  <phoneticPr fontId="0" type="noConversion"/>
  <pageMargins left="0.75" right="0.75" top="1" bottom="1" header="0.5" footer="0.5"/>
  <pageSetup orientation="portrait" r:id="rId2"/>
  <headerFooter alignWithMargins="0"/>
</worksheet>
</file>

<file path=xl/worksheets/sheet11.xml><?xml version="1.0" encoding="utf-8"?>
<worksheet xmlns="http://schemas.openxmlformats.org/spreadsheetml/2006/main" xmlns:r="http://schemas.openxmlformats.org/officeDocument/2006/relationships">
  <sheetPr codeName="Sheet13"/>
  <dimension ref="A1:R267"/>
  <sheetViews>
    <sheetView showGridLines="0" zoomScale="75" zoomScaleNormal="75" workbookViewId="0">
      <selection activeCell="B11" sqref="B11"/>
    </sheetView>
  </sheetViews>
  <sheetFormatPr defaultRowHeight="13.2"/>
  <cols>
    <col min="1" max="1" width="42.44140625" customWidth="1"/>
    <col min="2" max="2" width="20.5546875" customWidth="1"/>
    <col min="3" max="3" width="10.5546875" customWidth="1"/>
    <col min="4" max="4" width="12.44140625" customWidth="1"/>
    <col min="5" max="5" width="13.6640625" customWidth="1"/>
    <col min="8" max="8" width="11" bestFit="1" customWidth="1"/>
  </cols>
  <sheetData>
    <row r="1" spans="1:18">
      <c r="A1" s="705" t="s">
        <v>134</v>
      </c>
      <c r="B1" s="705"/>
      <c r="C1" s="705"/>
      <c r="D1" s="705"/>
      <c r="E1" s="153"/>
      <c r="F1" s="153"/>
    </row>
    <row r="2" spans="1:18" s="31" customFormat="1">
      <c r="A2" s="705" t="s">
        <v>149</v>
      </c>
      <c r="B2" s="705"/>
      <c r="C2" s="705"/>
      <c r="D2" s="705"/>
      <c r="E2" s="153"/>
      <c r="F2" s="153"/>
    </row>
    <row r="3" spans="1:18">
      <c r="A3" s="705" t="str">
        <f>'FORM 1'!$B$50</f>
        <v>Calendar Year Ended December 31, 2013</v>
      </c>
      <c r="B3" s="705"/>
      <c r="C3" s="705"/>
      <c r="D3" s="705"/>
      <c r="E3" s="535"/>
      <c r="F3" s="535"/>
      <c r="G3" s="535"/>
      <c r="H3" s="153"/>
    </row>
    <row r="4" spans="1:18">
      <c r="A4" s="153"/>
      <c r="B4" s="153"/>
      <c r="C4" s="153"/>
      <c r="D4" s="153"/>
      <c r="E4" s="153"/>
      <c r="F4" s="153"/>
      <c r="G4" s="153"/>
      <c r="H4" s="153"/>
    </row>
    <row r="5" spans="1:18">
      <c r="A5" s="768" t="str">
        <f>'FORM 1'!A6:D6</f>
        <v>Name of Company:  &lt;INSERT YOUR COMPANY NAME HERE&gt;</v>
      </c>
      <c r="B5" s="768"/>
      <c r="C5" s="768"/>
      <c r="D5" s="768"/>
      <c r="E5" s="153"/>
      <c r="F5" s="153"/>
      <c r="G5" s="153"/>
      <c r="H5" s="153"/>
    </row>
    <row r="6" spans="1:18">
      <c r="A6" s="305"/>
      <c r="B6" s="305"/>
      <c r="C6" s="305"/>
      <c r="D6" s="305"/>
      <c r="E6" s="153"/>
      <c r="F6" s="153"/>
      <c r="G6" s="153"/>
      <c r="H6" s="153"/>
    </row>
    <row r="7" spans="1:18">
      <c r="A7" s="305"/>
      <c r="B7" s="305"/>
      <c r="C7" s="305"/>
      <c r="D7" s="305"/>
      <c r="E7" s="153"/>
      <c r="F7" s="153"/>
      <c r="G7" s="153"/>
      <c r="H7" s="153"/>
    </row>
    <row r="8" spans="1:18" ht="13.8" thickBot="1">
      <c r="A8" s="305"/>
      <c r="B8" s="305"/>
      <c r="C8" s="305"/>
      <c r="D8" s="305"/>
      <c r="E8" s="153"/>
      <c r="F8" s="153"/>
      <c r="G8" s="153"/>
      <c r="H8" s="153"/>
    </row>
    <row r="9" spans="1:18" ht="20.100000000000001" customHeight="1" thickBot="1">
      <c r="A9" s="306" t="s">
        <v>135</v>
      </c>
      <c r="B9" s="381"/>
      <c r="C9" s="15"/>
      <c r="D9" s="15"/>
      <c r="E9" s="15" t="s">
        <v>786</v>
      </c>
      <c r="F9" s="15" t="s">
        <v>786</v>
      </c>
      <c r="G9" s="163"/>
      <c r="H9" s="15"/>
      <c r="I9" s="163"/>
      <c r="J9" s="163"/>
      <c r="K9" s="163"/>
      <c r="L9" s="163"/>
      <c r="M9" s="163"/>
      <c r="N9" s="163"/>
      <c r="O9" s="163"/>
      <c r="P9" s="163"/>
      <c r="Q9" s="163"/>
      <c r="R9" s="163"/>
    </row>
    <row r="10" spans="1:18" ht="6" customHeight="1" thickBot="1">
      <c r="A10" s="306"/>
      <c r="B10" s="307"/>
      <c r="C10" s="15"/>
      <c r="D10" s="15"/>
      <c r="E10" s="15"/>
      <c r="F10" s="15"/>
      <c r="G10" s="163"/>
      <c r="H10" s="15"/>
      <c r="I10" s="163"/>
      <c r="J10" s="163"/>
      <c r="K10" s="163"/>
      <c r="L10" s="163"/>
      <c r="M10" s="163"/>
      <c r="N10" s="163"/>
      <c r="O10" s="163"/>
      <c r="P10" s="163"/>
      <c r="Q10" s="163"/>
      <c r="R10" s="163"/>
    </row>
    <row r="11" spans="1:18" ht="20.100000000000001" customHeight="1" thickBot="1">
      <c r="A11" s="306" t="s">
        <v>136</v>
      </c>
      <c r="B11" s="381"/>
    </row>
    <row r="12" spans="1:18" ht="6" customHeight="1" thickBot="1">
      <c r="A12" s="306"/>
      <c r="B12" s="308"/>
    </row>
    <row r="13" spans="1:18" ht="27.45" customHeight="1" thickBot="1">
      <c r="A13" s="315" t="s">
        <v>153</v>
      </c>
      <c r="B13" s="382"/>
    </row>
    <row r="14" spans="1:18" ht="15.45" customHeight="1">
      <c r="A14" s="306"/>
    </row>
    <row r="15" spans="1:18" ht="15.45" customHeight="1">
      <c r="A15" s="306"/>
    </row>
    <row r="16" spans="1:18" ht="15.45" customHeight="1">
      <c r="A16" s="306"/>
    </row>
    <row r="17" spans="1:1" ht="15.45" customHeight="1">
      <c r="A17" s="306"/>
    </row>
    <row r="18" spans="1:1" ht="15.45" customHeight="1">
      <c r="A18" s="306"/>
    </row>
    <row r="19" spans="1:1" ht="15.45" customHeight="1">
      <c r="A19" s="306"/>
    </row>
    <row r="20" spans="1:1">
      <c r="A20" s="306"/>
    </row>
    <row r="21" spans="1:1">
      <c r="A21" s="306"/>
    </row>
    <row r="22" spans="1:1">
      <c r="A22" s="306"/>
    </row>
    <row r="23" spans="1:1">
      <c r="A23" s="306"/>
    </row>
    <row r="24" spans="1:1">
      <c r="A24" s="306"/>
    </row>
    <row r="25" spans="1:1">
      <c r="A25" s="306"/>
    </row>
    <row r="26" spans="1:1">
      <c r="A26" s="306"/>
    </row>
    <row r="27" spans="1:1">
      <c r="A27" s="306"/>
    </row>
    <row r="28" spans="1:1">
      <c r="A28" s="306"/>
    </row>
    <row r="29" spans="1:1">
      <c r="A29" s="306"/>
    </row>
    <row r="30" spans="1:1">
      <c r="A30" s="300"/>
    </row>
    <row r="31" spans="1:1">
      <c r="A31" s="300"/>
    </row>
    <row r="32" spans="1:1">
      <c r="A32" s="300"/>
    </row>
    <row r="33" spans="1:1">
      <c r="A33" s="300"/>
    </row>
    <row r="34" spans="1:1">
      <c r="A34" s="300"/>
    </row>
    <row r="35" spans="1:1">
      <c r="A35" s="300"/>
    </row>
    <row r="36" spans="1:1">
      <c r="A36" s="300"/>
    </row>
    <row r="37" spans="1:1">
      <c r="A37" s="300"/>
    </row>
    <row r="38" spans="1:1">
      <c r="A38" s="300"/>
    </row>
    <row r="39" spans="1:1">
      <c r="A39" s="300"/>
    </row>
    <row r="40" spans="1:1">
      <c r="A40" s="300"/>
    </row>
    <row r="41" spans="1:1">
      <c r="A41" s="300"/>
    </row>
    <row r="42" spans="1:1">
      <c r="A42" s="300"/>
    </row>
    <row r="43" spans="1:1">
      <c r="A43" s="300"/>
    </row>
    <row r="44" spans="1:1">
      <c r="A44" s="300"/>
    </row>
    <row r="45" spans="1:1">
      <c r="A45" s="300"/>
    </row>
    <row r="46" spans="1:1" ht="0.75" customHeight="1">
      <c r="A46" s="300"/>
    </row>
    <row r="47" spans="1:1" hidden="1">
      <c r="A47" s="300"/>
    </row>
    <row r="48" spans="1:1" hidden="1">
      <c r="A48" s="300"/>
    </row>
    <row r="49" spans="1:1">
      <c r="A49" s="300"/>
    </row>
    <row r="50" spans="1:1">
      <c r="A50" s="300"/>
    </row>
    <row r="51" spans="1:1">
      <c r="A51" s="300"/>
    </row>
    <row r="52" spans="1:1">
      <c r="A52" s="300"/>
    </row>
    <row r="53" spans="1:1">
      <c r="A53" s="300"/>
    </row>
    <row r="54" spans="1:1">
      <c r="A54" s="300"/>
    </row>
    <row r="55" spans="1:1">
      <c r="A55" s="300"/>
    </row>
    <row r="56" spans="1:1">
      <c r="A56" s="300"/>
    </row>
    <row r="57" spans="1:1">
      <c r="A57" s="300"/>
    </row>
    <row r="58" spans="1:1">
      <c r="A58" s="300"/>
    </row>
    <row r="59" spans="1:1">
      <c r="A59" s="300"/>
    </row>
    <row r="60" spans="1:1">
      <c r="A60" s="300"/>
    </row>
    <row r="61" spans="1:1">
      <c r="A61" s="300"/>
    </row>
    <row r="62" spans="1:1">
      <c r="A62" s="300"/>
    </row>
    <row r="63" spans="1:1">
      <c r="A63" s="300"/>
    </row>
    <row r="64" spans="1:1">
      <c r="A64" s="300"/>
    </row>
    <row r="65" spans="1:1">
      <c r="A65" s="300"/>
    </row>
    <row r="66" spans="1:1">
      <c r="A66" s="300"/>
    </row>
    <row r="67" spans="1:1">
      <c r="A67" s="300"/>
    </row>
    <row r="68" spans="1:1">
      <c r="A68" s="300"/>
    </row>
    <row r="69" spans="1:1">
      <c r="A69" s="300"/>
    </row>
    <row r="70" spans="1:1">
      <c r="A70" s="300"/>
    </row>
    <row r="71" spans="1:1">
      <c r="A71" s="300"/>
    </row>
    <row r="72" spans="1:1">
      <c r="A72" s="300"/>
    </row>
    <row r="73" spans="1:1">
      <c r="A73" s="300"/>
    </row>
    <row r="74" spans="1:1">
      <c r="A74" s="300"/>
    </row>
    <row r="75" spans="1:1">
      <c r="A75" s="300"/>
    </row>
    <row r="76" spans="1:1">
      <c r="A76" s="300"/>
    </row>
    <row r="77" spans="1:1">
      <c r="A77" s="300"/>
    </row>
    <row r="78" spans="1:1">
      <c r="A78" s="300"/>
    </row>
    <row r="79" spans="1:1">
      <c r="A79" s="300"/>
    </row>
    <row r="80" spans="1:1">
      <c r="A80" s="300"/>
    </row>
    <row r="81" spans="1:1">
      <c r="A81" s="300"/>
    </row>
    <row r="82" spans="1:1">
      <c r="A82" s="300"/>
    </row>
    <row r="83" spans="1:1">
      <c r="A83" s="300"/>
    </row>
    <row r="84" spans="1:1">
      <c r="A84" s="300"/>
    </row>
    <row r="85" spans="1:1">
      <c r="A85" s="300"/>
    </row>
    <row r="86" spans="1:1">
      <c r="A86" s="300"/>
    </row>
    <row r="87" spans="1:1">
      <c r="A87" s="300"/>
    </row>
    <row r="88" spans="1:1">
      <c r="A88" s="300"/>
    </row>
    <row r="89" spans="1:1">
      <c r="A89" s="300"/>
    </row>
    <row r="90" spans="1:1">
      <c r="A90" s="300"/>
    </row>
    <row r="91" spans="1:1">
      <c r="A91" s="300"/>
    </row>
    <row r="92" spans="1:1">
      <c r="A92" s="300"/>
    </row>
    <row r="93" spans="1:1">
      <c r="A93" s="300"/>
    </row>
    <row r="94" spans="1:1">
      <c r="A94" s="300"/>
    </row>
    <row r="95" spans="1:1">
      <c r="A95" s="300"/>
    </row>
    <row r="96" spans="1:1">
      <c r="A96" s="300"/>
    </row>
    <row r="97" spans="1:1">
      <c r="A97" s="300"/>
    </row>
    <row r="98" spans="1:1">
      <c r="A98" s="300"/>
    </row>
    <row r="99" spans="1:1">
      <c r="A99" s="300"/>
    </row>
    <row r="100" spans="1:1">
      <c r="A100" s="300"/>
    </row>
    <row r="101" spans="1:1">
      <c r="A101" s="300"/>
    </row>
    <row r="102" spans="1:1">
      <c r="A102" s="300"/>
    </row>
    <row r="103" spans="1:1">
      <c r="A103" s="300"/>
    </row>
    <row r="104" spans="1:1">
      <c r="A104" s="300"/>
    </row>
    <row r="105" spans="1:1">
      <c r="A105" s="300"/>
    </row>
    <row r="106" spans="1:1">
      <c r="A106" s="300"/>
    </row>
    <row r="107" spans="1:1">
      <c r="A107" s="300"/>
    </row>
    <row r="108" spans="1:1">
      <c r="A108" s="300"/>
    </row>
    <row r="109" spans="1:1">
      <c r="A109" s="300"/>
    </row>
    <row r="110" spans="1:1">
      <c r="A110" s="300"/>
    </row>
    <row r="111" spans="1:1">
      <c r="A111" s="300"/>
    </row>
    <row r="112" spans="1:1">
      <c r="A112" s="300"/>
    </row>
    <row r="113" spans="1:1">
      <c r="A113" s="300"/>
    </row>
    <row r="114" spans="1:1">
      <c r="A114" s="300"/>
    </row>
    <row r="115" spans="1:1">
      <c r="A115" s="300"/>
    </row>
    <row r="116" spans="1:1">
      <c r="A116" s="300"/>
    </row>
    <row r="117" spans="1:1">
      <c r="A117" s="300"/>
    </row>
    <row r="118" spans="1:1">
      <c r="A118" s="300"/>
    </row>
    <row r="119" spans="1:1">
      <c r="A119" s="300"/>
    </row>
    <row r="120" spans="1:1">
      <c r="A120" s="300"/>
    </row>
    <row r="121" spans="1:1">
      <c r="A121" s="300"/>
    </row>
    <row r="122" spans="1:1">
      <c r="A122" s="300"/>
    </row>
    <row r="123" spans="1:1">
      <c r="A123" s="300"/>
    </row>
    <row r="124" spans="1:1">
      <c r="A124" s="300"/>
    </row>
    <row r="125" spans="1:1">
      <c r="A125" s="300"/>
    </row>
    <row r="126" spans="1:1">
      <c r="A126" s="300"/>
    </row>
    <row r="127" spans="1:1">
      <c r="A127" s="300"/>
    </row>
    <row r="128" spans="1:1">
      <c r="A128" s="300"/>
    </row>
    <row r="129" spans="1:1">
      <c r="A129" s="300"/>
    </row>
    <row r="130" spans="1:1">
      <c r="A130" s="300"/>
    </row>
    <row r="131" spans="1:1">
      <c r="A131" s="300"/>
    </row>
    <row r="132" spans="1:1">
      <c r="A132" s="300"/>
    </row>
    <row r="133" spans="1:1">
      <c r="A133" s="300"/>
    </row>
    <row r="134" spans="1:1">
      <c r="A134" s="300"/>
    </row>
    <row r="135" spans="1:1">
      <c r="A135" s="300"/>
    </row>
    <row r="136" spans="1:1">
      <c r="A136" s="300"/>
    </row>
    <row r="137" spans="1:1">
      <c r="A137" s="300"/>
    </row>
    <row r="138" spans="1:1">
      <c r="A138" s="300"/>
    </row>
    <row r="139" spans="1:1">
      <c r="A139" s="300"/>
    </row>
    <row r="140" spans="1:1">
      <c r="A140" s="300"/>
    </row>
    <row r="141" spans="1:1">
      <c r="A141" s="300"/>
    </row>
    <row r="142" spans="1:1">
      <c r="A142" s="300"/>
    </row>
    <row r="143" spans="1:1">
      <c r="A143" s="300"/>
    </row>
    <row r="144" spans="1:1">
      <c r="A144" s="300"/>
    </row>
    <row r="145" spans="1:1">
      <c r="A145" s="300"/>
    </row>
    <row r="146" spans="1:1">
      <c r="A146" s="300"/>
    </row>
    <row r="147" spans="1:1">
      <c r="A147" s="300"/>
    </row>
    <row r="148" spans="1:1">
      <c r="A148" s="300"/>
    </row>
    <row r="149" spans="1:1">
      <c r="A149" s="300"/>
    </row>
    <row r="150" spans="1:1">
      <c r="A150" s="300"/>
    </row>
    <row r="151" spans="1:1">
      <c r="A151" s="300"/>
    </row>
    <row r="152" spans="1:1">
      <c r="A152" s="300"/>
    </row>
    <row r="153" spans="1:1">
      <c r="A153" s="300"/>
    </row>
    <row r="154" spans="1:1">
      <c r="A154" s="300"/>
    </row>
    <row r="155" spans="1:1">
      <c r="A155" s="300"/>
    </row>
    <row r="156" spans="1:1">
      <c r="A156" s="300"/>
    </row>
    <row r="157" spans="1:1">
      <c r="A157" s="300"/>
    </row>
    <row r="158" spans="1:1">
      <c r="A158" s="300"/>
    </row>
    <row r="159" spans="1:1">
      <c r="A159" s="300"/>
    </row>
    <row r="160" spans="1:1">
      <c r="A160" s="300"/>
    </row>
    <row r="161" spans="1:1">
      <c r="A161" s="300"/>
    </row>
    <row r="162" spans="1:1">
      <c r="A162" s="300"/>
    </row>
    <row r="163" spans="1:1">
      <c r="A163" s="300"/>
    </row>
    <row r="164" spans="1:1">
      <c r="A164" s="300"/>
    </row>
    <row r="165" spans="1:1">
      <c r="A165" s="300"/>
    </row>
    <row r="166" spans="1:1">
      <c r="A166" s="300"/>
    </row>
    <row r="167" spans="1:1">
      <c r="A167" s="300"/>
    </row>
    <row r="168" spans="1:1">
      <c r="A168" s="300"/>
    </row>
    <row r="169" spans="1:1">
      <c r="A169" s="300"/>
    </row>
    <row r="170" spans="1:1">
      <c r="A170" s="300"/>
    </row>
    <row r="171" spans="1:1">
      <c r="A171" s="300"/>
    </row>
    <row r="172" spans="1:1">
      <c r="A172" s="300"/>
    </row>
    <row r="173" spans="1:1">
      <c r="A173" s="300"/>
    </row>
    <row r="174" spans="1:1">
      <c r="A174" s="300"/>
    </row>
    <row r="175" spans="1:1">
      <c r="A175" s="300"/>
    </row>
    <row r="176" spans="1:1">
      <c r="A176" s="300"/>
    </row>
    <row r="177" spans="1:1">
      <c r="A177" s="300"/>
    </row>
    <row r="178" spans="1:1">
      <c r="A178" s="300"/>
    </row>
    <row r="179" spans="1:1">
      <c r="A179" s="300"/>
    </row>
    <row r="180" spans="1:1">
      <c r="A180" s="300"/>
    </row>
    <row r="181" spans="1:1">
      <c r="A181" s="300"/>
    </row>
    <row r="182" spans="1:1">
      <c r="A182" s="300"/>
    </row>
    <row r="183" spans="1:1">
      <c r="A183" s="300"/>
    </row>
    <row r="184" spans="1:1">
      <c r="A184" s="300"/>
    </row>
    <row r="185" spans="1:1">
      <c r="A185" s="300"/>
    </row>
    <row r="186" spans="1:1">
      <c r="A186" s="300"/>
    </row>
    <row r="187" spans="1:1">
      <c r="A187" s="300"/>
    </row>
    <row r="188" spans="1:1">
      <c r="A188" s="300"/>
    </row>
    <row r="189" spans="1:1">
      <c r="A189" s="300"/>
    </row>
    <row r="190" spans="1:1">
      <c r="A190" s="300"/>
    </row>
    <row r="191" spans="1:1">
      <c r="A191" s="300"/>
    </row>
    <row r="192" spans="1:1">
      <c r="A192" s="300"/>
    </row>
    <row r="193" spans="1:1">
      <c r="A193" s="300"/>
    </row>
    <row r="194" spans="1:1">
      <c r="A194" s="300"/>
    </row>
    <row r="195" spans="1:1">
      <c r="A195" s="300"/>
    </row>
    <row r="196" spans="1:1">
      <c r="A196" s="300"/>
    </row>
    <row r="197" spans="1:1">
      <c r="A197" s="300"/>
    </row>
    <row r="198" spans="1:1">
      <c r="A198" s="300"/>
    </row>
    <row r="199" spans="1:1">
      <c r="A199" s="300"/>
    </row>
    <row r="200" spans="1:1">
      <c r="A200" s="300"/>
    </row>
    <row r="201" spans="1:1">
      <c r="A201" s="300"/>
    </row>
    <row r="202" spans="1:1">
      <c r="A202" s="300"/>
    </row>
    <row r="203" spans="1:1">
      <c r="A203" s="300"/>
    </row>
    <row r="204" spans="1:1">
      <c r="A204" s="300"/>
    </row>
    <row r="205" spans="1:1">
      <c r="A205" s="300"/>
    </row>
    <row r="206" spans="1:1">
      <c r="A206" s="300"/>
    </row>
    <row r="207" spans="1:1">
      <c r="A207" s="300"/>
    </row>
    <row r="208" spans="1:1">
      <c r="A208" s="300"/>
    </row>
    <row r="209" spans="1:1">
      <c r="A209" s="300"/>
    </row>
    <row r="210" spans="1:1">
      <c r="A210" s="300"/>
    </row>
    <row r="211" spans="1:1">
      <c r="A211" s="300"/>
    </row>
    <row r="212" spans="1:1">
      <c r="A212" s="300"/>
    </row>
    <row r="213" spans="1:1">
      <c r="A213" s="300"/>
    </row>
    <row r="214" spans="1:1">
      <c r="A214" s="300"/>
    </row>
    <row r="215" spans="1:1">
      <c r="A215" s="300"/>
    </row>
    <row r="216" spans="1:1">
      <c r="A216" s="300"/>
    </row>
    <row r="217" spans="1:1">
      <c r="A217" s="300"/>
    </row>
    <row r="218" spans="1:1">
      <c r="A218" s="300"/>
    </row>
    <row r="219" spans="1:1">
      <c r="A219" s="300"/>
    </row>
    <row r="220" spans="1:1">
      <c r="A220" s="300"/>
    </row>
    <row r="221" spans="1:1">
      <c r="A221" s="300"/>
    </row>
    <row r="222" spans="1:1">
      <c r="A222" s="300"/>
    </row>
    <row r="223" spans="1:1">
      <c r="A223" s="300"/>
    </row>
    <row r="224" spans="1:1">
      <c r="A224" s="300"/>
    </row>
    <row r="225" spans="1:1">
      <c r="A225" s="300"/>
    </row>
    <row r="226" spans="1:1">
      <c r="A226" s="300"/>
    </row>
    <row r="227" spans="1:1">
      <c r="A227" s="300"/>
    </row>
    <row r="228" spans="1:1">
      <c r="A228" s="300"/>
    </row>
    <row r="229" spans="1:1">
      <c r="A229" s="300"/>
    </row>
    <row r="230" spans="1:1">
      <c r="A230" s="300"/>
    </row>
    <row r="231" spans="1:1">
      <c r="A231" s="300"/>
    </row>
    <row r="232" spans="1:1">
      <c r="A232" s="300"/>
    </row>
    <row r="233" spans="1:1">
      <c r="A233" s="300"/>
    </row>
    <row r="234" spans="1:1">
      <c r="A234" s="300"/>
    </row>
    <row r="235" spans="1:1">
      <c r="A235" s="300"/>
    </row>
    <row r="236" spans="1:1">
      <c r="A236" s="300"/>
    </row>
    <row r="237" spans="1:1">
      <c r="A237" s="300"/>
    </row>
    <row r="238" spans="1:1">
      <c r="A238" s="300"/>
    </row>
    <row r="239" spans="1:1">
      <c r="A239" s="300"/>
    </row>
    <row r="240" spans="1:1">
      <c r="A240" s="300"/>
    </row>
    <row r="241" spans="1:1">
      <c r="A241" s="300"/>
    </row>
    <row r="242" spans="1:1">
      <c r="A242" s="300"/>
    </row>
    <row r="243" spans="1:1">
      <c r="A243" s="300"/>
    </row>
    <row r="244" spans="1:1">
      <c r="A244" s="300"/>
    </row>
    <row r="245" spans="1:1">
      <c r="A245" s="300"/>
    </row>
    <row r="246" spans="1:1">
      <c r="A246" s="300"/>
    </row>
    <row r="247" spans="1:1">
      <c r="A247" s="300"/>
    </row>
    <row r="248" spans="1:1">
      <c r="A248" s="300"/>
    </row>
    <row r="249" spans="1:1">
      <c r="A249" s="300"/>
    </row>
    <row r="250" spans="1:1">
      <c r="A250" s="300"/>
    </row>
    <row r="251" spans="1:1">
      <c r="A251" s="300"/>
    </row>
    <row r="252" spans="1:1">
      <c r="A252" s="300"/>
    </row>
    <row r="253" spans="1:1">
      <c r="A253" s="300"/>
    </row>
    <row r="254" spans="1:1">
      <c r="A254" s="300"/>
    </row>
    <row r="255" spans="1:1">
      <c r="A255" s="300"/>
    </row>
    <row r="256" spans="1:1">
      <c r="A256" s="300"/>
    </row>
    <row r="257" spans="1:1">
      <c r="A257" s="300"/>
    </row>
    <row r="258" spans="1:1">
      <c r="A258" s="300"/>
    </row>
    <row r="259" spans="1:1">
      <c r="A259" s="300"/>
    </row>
    <row r="260" spans="1:1">
      <c r="A260" s="300"/>
    </row>
    <row r="261" spans="1:1">
      <c r="A261" s="300"/>
    </row>
    <row r="262" spans="1:1">
      <c r="A262" s="300"/>
    </row>
    <row r="263" spans="1:1">
      <c r="A263" s="300"/>
    </row>
    <row r="264" spans="1:1">
      <c r="A264" s="300"/>
    </row>
    <row r="265" spans="1:1">
      <c r="A265" s="300"/>
    </row>
    <row r="266" spans="1:1">
      <c r="A266" s="300"/>
    </row>
    <row r="267" spans="1:1">
      <c r="A267" s="300"/>
    </row>
  </sheetData>
  <sheetProtection password="C007" sheet="1" selectLockedCells="1"/>
  <customSheetViews>
    <customSheetView guid="{5FD3B1AB-017C-414B-9DD8-B283259DE27C}" scale="75" showGridLines="0" hiddenRows="1" showRuler="0">
      <selection activeCell="B10" sqref="B10"/>
      <pageMargins left="0.75" right="0.75" top="1" bottom="1" header="0.5" footer="0.5"/>
      <pageSetup orientation="portrait" r:id="rId1"/>
      <headerFooter alignWithMargins="0"/>
    </customSheetView>
  </customSheetViews>
  <mergeCells count="4">
    <mergeCell ref="A5:D5"/>
    <mergeCell ref="A2:D2"/>
    <mergeCell ref="A3:D3"/>
    <mergeCell ref="A1:D1"/>
  </mergeCells>
  <phoneticPr fontId="0" type="noConversion"/>
  <pageMargins left="0.75" right="0.75" top="1" bottom="1" header="0.5" footer="0.5"/>
  <pageSetup orientation="portrait" r:id="rId2"/>
  <headerFooter alignWithMargins="0"/>
</worksheet>
</file>

<file path=xl/worksheets/sheet12.xml><?xml version="1.0" encoding="utf-8"?>
<worksheet xmlns="http://schemas.openxmlformats.org/spreadsheetml/2006/main" xmlns:r="http://schemas.openxmlformats.org/officeDocument/2006/relationships">
  <sheetPr codeName="Sheet2"/>
  <dimension ref="A1:AA2431"/>
  <sheetViews>
    <sheetView showGridLines="0" workbookViewId="0">
      <selection activeCell="H15" sqref="H15"/>
    </sheetView>
  </sheetViews>
  <sheetFormatPr defaultRowHeight="13.2"/>
  <cols>
    <col min="1" max="1" width="20.88671875" style="533" customWidth="1"/>
    <col min="2" max="2" width="11.33203125" style="533" customWidth="1"/>
    <col min="3" max="3" width="12.44140625" style="533" bestFit="1" customWidth="1"/>
    <col min="4" max="4" width="11.33203125" style="641" bestFit="1" customWidth="1"/>
    <col min="5" max="5" width="8.33203125" style="533" customWidth="1"/>
    <col min="6" max="6" width="12.6640625" style="533" bestFit="1" customWidth="1"/>
    <col min="7" max="7" width="14.33203125" style="533" customWidth="1"/>
    <col min="8" max="8" width="11.5546875" style="533" customWidth="1"/>
    <col min="9" max="9" width="8.33203125" style="642" customWidth="1"/>
    <col min="10" max="27" width="9.109375" style="163" customWidth="1"/>
  </cols>
  <sheetData>
    <row r="1" spans="1:27">
      <c r="A1" s="705" t="s">
        <v>182</v>
      </c>
      <c r="B1" s="705"/>
      <c r="C1" s="705"/>
      <c r="D1" s="705"/>
      <c r="E1" s="705"/>
      <c r="F1" s="705"/>
      <c r="G1" s="705"/>
      <c r="H1" s="705"/>
      <c r="I1" s="638"/>
    </row>
    <row r="2" spans="1:27" ht="12.75" customHeight="1">
      <c r="A2" s="705" t="s">
        <v>183</v>
      </c>
      <c r="B2" s="705"/>
      <c r="C2" s="705"/>
      <c r="D2" s="705"/>
      <c r="E2" s="705"/>
      <c r="F2" s="705"/>
      <c r="G2" s="705"/>
      <c r="H2" s="705"/>
      <c r="I2" s="638"/>
    </row>
    <row r="3" spans="1:27">
      <c r="A3" s="705" t="s">
        <v>1260</v>
      </c>
      <c r="B3" s="705"/>
      <c r="C3" s="705"/>
      <c r="D3" s="705"/>
      <c r="E3" s="705"/>
      <c r="F3" s="705"/>
      <c r="G3" s="705"/>
      <c r="H3" s="705"/>
      <c r="I3" s="638"/>
    </row>
    <row r="4" spans="1:27">
      <c r="B4" s="639"/>
      <c r="D4" s="640"/>
      <c r="I4" s="503"/>
    </row>
    <row r="5" spans="1:27">
      <c r="A5" s="639" t="str">
        <f>'FORM 1'!A6:D6</f>
        <v>Name of Company:  &lt;INSERT YOUR COMPANY NAME HERE&gt;</v>
      </c>
    </row>
    <row r="6" spans="1:27">
      <c r="A6" s="639"/>
      <c r="B6" s="639"/>
      <c r="C6" s="639"/>
      <c r="D6" s="640"/>
      <c r="I6" s="503"/>
    </row>
    <row r="7" spans="1:27" ht="13.8" thickBot="1">
      <c r="E7" s="643"/>
    </row>
    <row r="8" spans="1:27" s="536" customFormat="1" ht="29.1" customHeight="1" thickBot="1">
      <c r="A8" s="137" t="s">
        <v>184</v>
      </c>
      <c r="B8" s="137" t="s">
        <v>185</v>
      </c>
      <c r="C8" s="137" t="s">
        <v>186</v>
      </c>
      <c r="D8" s="644" t="s">
        <v>187</v>
      </c>
      <c r="E8" s="137" t="s">
        <v>713</v>
      </c>
      <c r="F8" s="137" t="s">
        <v>188</v>
      </c>
      <c r="G8" s="137" t="s">
        <v>189</v>
      </c>
      <c r="H8" s="137" t="s">
        <v>712</v>
      </c>
      <c r="I8" s="137" t="s">
        <v>445</v>
      </c>
      <c r="J8" s="551"/>
      <c r="K8" s="551"/>
      <c r="L8" s="551"/>
      <c r="M8" s="551"/>
      <c r="N8" s="551"/>
      <c r="O8" s="551"/>
      <c r="P8" s="551"/>
      <c r="Q8" s="551"/>
      <c r="R8" s="551"/>
      <c r="S8" s="551"/>
      <c r="T8" s="551"/>
      <c r="U8" s="551"/>
      <c r="V8" s="551"/>
      <c r="W8" s="551"/>
      <c r="X8" s="551"/>
      <c r="Y8" s="551"/>
      <c r="Z8" s="551"/>
      <c r="AA8" s="551"/>
    </row>
    <row r="9" spans="1:27">
      <c r="A9" s="645"/>
      <c r="B9" s="646"/>
      <c r="C9" s="647"/>
      <c r="D9" s="671"/>
      <c r="E9" s="672"/>
      <c r="F9" s="673"/>
      <c r="G9" s="673"/>
      <c r="H9" s="674"/>
      <c r="I9" s="674"/>
    </row>
    <row r="10" spans="1:27" ht="14.1" customHeight="1">
      <c r="A10" s="645"/>
      <c r="B10" s="646"/>
      <c r="C10" s="647"/>
      <c r="D10" s="654"/>
      <c r="E10" s="648"/>
      <c r="F10" s="649"/>
      <c r="G10" s="649"/>
      <c r="H10" s="650"/>
      <c r="I10" s="650"/>
    </row>
    <row r="11" spans="1:27" ht="14.1" customHeight="1">
      <c r="A11" s="645"/>
      <c r="B11" s="646"/>
      <c r="C11" s="647"/>
      <c r="D11" s="654"/>
      <c r="E11" s="648"/>
      <c r="F11" s="651"/>
      <c r="G11" s="651"/>
      <c r="H11" s="646"/>
      <c r="I11" s="646"/>
    </row>
    <row r="12" spans="1:27" ht="14.1" customHeight="1">
      <c r="A12" s="645"/>
      <c r="B12" s="646"/>
      <c r="C12" s="647"/>
      <c r="D12" s="654"/>
      <c r="E12" s="648"/>
      <c r="F12" s="651"/>
      <c r="G12" s="651"/>
      <c r="H12" s="646"/>
      <c r="I12" s="646"/>
    </row>
    <row r="13" spans="1:27" ht="14.1" customHeight="1">
      <c r="A13" s="645"/>
      <c r="B13" s="646"/>
      <c r="C13" s="647"/>
      <c r="D13" s="654"/>
      <c r="E13" s="648"/>
      <c r="F13" s="651"/>
      <c r="G13" s="651"/>
      <c r="H13" s="646"/>
      <c r="I13" s="646"/>
    </row>
    <row r="14" spans="1:27" ht="14.1" customHeight="1">
      <c r="A14" s="645"/>
      <c r="B14" s="646"/>
      <c r="C14" s="647"/>
      <c r="D14" s="654"/>
      <c r="E14" s="648"/>
      <c r="F14" s="651"/>
      <c r="G14" s="651"/>
      <c r="H14" s="646"/>
      <c r="I14" s="646"/>
    </row>
    <row r="15" spans="1:27" ht="14.1" customHeight="1">
      <c r="A15" s="645"/>
      <c r="B15" s="646"/>
      <c r="C15" s="647"/>
      <c r="D15" s="654"/>
      <c r="E15" s="648"/>
      <c r="F15" s="651"/>
      <c r="G15" s="651"/>
      <c r="H15" s="646"/>
      <c r="I15" s="646"/>
    </row>
    <row r="16" spans="1:27" ht="14.1" customHeight="1">
      <c r="A16" s="645"/>
      <c r="B16" s="646"/>
      <c r="C16" s="647"/>
      <c r="D16" s="654"/>
      <c r="E16" s="648"/>
      <c r="F16" s="651"/>
      <c r="G16" s="651"/>
      <c r="H16" s="646"/>
      <c r="I16" s="650"/>
    </row>
    <row r="17" spans="1:9" ht="14.1" customHeight="1">
      <c r="A17" s="645"/>
      <c r="B17" s="646"/>
      <c r="C17" s="647"/>
      <c r="D17" s="654"/>
      <c r="E17" s="648"/>
      <c r="F17" s="651"/>
      <c r="G17" s="651"/>
      <c r="H17" s="646"/>
      <c r="I17" s="646"/>
    </row>
    <row r="18" spans="1:9" ht="14.1" customHeight="1">
      <c r="A18" s="645"/>
      <c r="B18" s="646"/>
      <c r="C18" s="647"/>
      <c r="D18" s="654"/>
      <c r="E18" s="648"/>
      <c r="F18" s="651"/>
      <c r="G18" s="651"/>
      <c r="H18" s="646"/>
      <c r="I18" s="646"/>
    </row>
    <row r="19" spans="1:9" ht="14.1" customHeight="1">
      <c r="A19" s="645"/>
      <c r="B19" s="646"/>
      <c r="C19" s="647"/>
      <c r="D19" s="654"/>
      <c r="E19" s="648"/>
      <c r="F19" s="651"/>
      <c r="G19" s="651"/>
      <c r="H19" s="646"/>
      <c r="I19" s="646"/>
    </row>
    <row r="20" spans="1:9" ht="14.1" customHeight="1">
      <c r="A20" s="652"/>
      <c r="B20" s="650"/>
      <c r="C20" s="653"/>
      <c r="D20" s="654"/>
      <c r="E20" s="648"/>
      <c r="F20" s="651"/>
      <c r="G20" s="651"/>
      <c r="H20" s="646"/>
      <c r="I20" s="646"/>
    </row>
    <row r="21" spans="1:9" ht="14.1" customHeight="1">
      <c r="A21" s="652"/>
      <c r="B21" s="650"/>
      <c r="C21" s="653"/>
      <c r="D21" s="654"/>
      <c r="E21" s="648"/>
      <c r="F21" s="651"/>
      <c r="G21" s="651"/>
      <c r="H21" s="646"/>
      <c r="I21" s="646"/>
    </row>
    <row r="22" spans="1:9" ht="14.1" customHeight="1">
      <c r="A22" s="645"/>
      <c r="B22" s="646"/>
      <c r="C22" s="647"/>
      <c r="D22" s="654"/>
      <c r="E22" s="648"/>
      <c r="F22" s="651"/>
      <c r="G22" s="651"/>
      <c r="H22" s="646"/>
      <c r="I22" s="646"/>
    </row>
    <row r="23" spans="1:9" ht="14.1" customHeight="1">
      <c r="A23" s="645"/>
      <c r="B23" s="646"/>
      <c r="C23" s="647"/>
      <c r="D23" s="654"/>
      <c r="E23" s="648"/>
      <c r="F23" s="651"/>
      <c r="G23" s="651"/>
      <c r="H23" s="646"/>
      <c r="I23" s="646"/>
    </row>
    <row r="24" spans="1:9" ht="14.1" customHeight="1">
      <c r="A24" s="652"/>
      <c r="B24" s="650"/>
      <c r="C24" s="653"/>
      <c r="D24" s="654"/>
      <c r="E24" s="648"/>
      <c r="F24" s="651"/>
      <c r="G24" s="651"/>
      <c r="H24" s="646"/>
      <c r="I24" s="646"/>
    </row>
    <row r="25" spans="1:9" ht="14.1" customHeight="1">
      <c r="A25" s="652"/>
      <c r="B25" s="650"/>
      <c r="C25" s="653"/>
      <c r="D25" s="654"/>
      <c r="E25" s="648"/>
      <c r="F25" s="651"/>
      <c r="G25" s="651"/>
      <c r="H25" s="646"/>
      <c r="I25" s="646"/>
    </row>
    <row r="26" spans="1:9" ht="14.1" customHeight="1">
      <c r="A26" s="652"/>
      <c r="B26" s="650"/>
      <c r="C26" s="653"/>
      <c r="D26" s="654"/>
      <c r="E26" s="648"/>
      <c r="F26" s="651"/>
      <c r="G26" s="651"/>
      <c r="H26" s="646"/>
      <c r="I26" s="646"/>
    </row>
    <row r="27" spans="1:9" ht="14.1" customHeight="1">
      <c r="A27" s="652"/>
      <c r="B27" s="650"/>
      <c r="C27" s="653"/>
      <c r="D27" s="654"/>
      <c r="E27" s="648"/>
      <c r="F27" s="651"/>
      <c r="G27" s="651"/>
      <c r="H27" s="646"/>
      <c r="I27" s="646"/>
    </row>
    <row r="28" spans="1:9" ht="14.1" customHeight="1">
      <c r="A28" s="652"/>
      <c r="B28" s="650"/>
      <c r="C28" s="653"/>
      <c r="D28" s="654"/>
      <c r="E28" s="648"/>
      <c r="F28" s="651"/>
      <c r="G28" s="651"/>
      <c r="H28" s="646"/>
      <c r="I28" s="646"/>
    </row>
    <row r="29" spans="1:9" ht="14.1" customHeight="1">
      <c r="A29" s="652"/>
      <c r="B29" s="650"/>
      <c r="C29" s="653"/>
      <c r="D29" s="654"/>
      <c r="E29" s="648"/>
      <c r="F29" s="651"/>
      <c r="G29" s="651"/>
      <c r="H29" s="646"/>
      <c r="I29" s="646"/>
    </row>
    <row r="30" spans="1:9" ht="14.1" customHeight="1">
      <c r="A30" s="652"/>
      <c r="B30" s="650"/>
      <c r="C30" s="653"/>
      <c r="D30" s="654"/>
      <c r="E30" s="648"/>
      <c r="F30" s="651"/>
      <c r="G30" s="651"/>
      <c r="H30" s="646"/>
      <c r="I30" s="646"/>
    </row>
    <row r="31" spans="1:9" ht="14.1" customHeight="1">
      <c r="A31" s="652"/>
      <c r="B31" s="650"/>
      <c r="C31" s="653"/>
      <c r="D31" s="654"/>
      <c r="E31" s="648"/>
      <c r="F31" s="651"/>
      <c r="G31" s="651"/>
      <c r="H31" s="646"/>
      <c r="I31" s="646"/>
    </row>
    <row r="32" spans="1:9" ht="14.1" customHeight="1">
      <c r="A32" s="652"/>
      <c r="B32" s="650"/>
      <c r="C32" s="653"/>
      <c r="D32" s="654"/>
      <c r="E32" s="648"/>
      <c r="F32" s="651"/>
      <c r="G32" s="651"/>
      <c r="H32" s="646"/>
      <c r="I32" s="646"/>
    </row>
    <row r="33" spans="1:9" ht="14.1" customHeight="1">
      <c r="A33" s="652"/>
      <c r="B33" s="650"/>
      <c r="C33" s="653"/>
      <c r="D33" s="654"/>
      <c r="E33" s="648"/>
      <c r="F33" s="651"/>
      <c r="G33" s="651"/>
      <c r="H33" s="646"/>
      <c r="I33" s="646"/>
    </row>
    <row r="34" spans="1:9" ht="14.1" customHeight="1">
      <c r="A34" s="652"/>
      <c r="B34" s="650"/>
      <c r="C34" s="653"/>
      <c r="D34" s="654"/>
      <c r="E34" s="648"/>
      <c r="F34" s="651"/>
      <c r="G34" s="651"/>
      <c r="H34" s="646"/>
      <c r="I34" s="646"/>
    </row>
    <row r="35" spans="1:9" ht="14.1" customHeight="1">
      <c r="A35" s="652"/>
      <c r="B35" s="650"/>
      <c r="C35" s="653"/>
      <c r="D35" s="654"/>
      <c r="E35" s="648"/>
      <c r="F35" s="651"/>
      <c r="G35" s="651"/>
      <c r="H35" s="646"/>
      <c r="I35" s="646"/>
    </row>
    <row r="36" spans="1:9" ht="14.1" customHeight="1">
      <c r="A36" s="652"/>
      <c r="B36" s="650"/>
      <c r="C36" s="653"/>
      <c r="D36" s="654"/>
      <c r="E36" s="648"/>
      <c r="F36" s="651"/>
      <c r="G36" s="651"/>
      <c r="H36" s="646"/>
      <c r="I36" s="646"/>
    </row>
    <row r="37" spans="1:9" ht="14.1" customHeight="1">
      <c r="A37" s="652"/>
      <c r="B37" s="650"/>
      <c r="C37" s="653"/>
      <c r="D37" s="654"/>
      <c r="E37" s="648"/>
      <c r="F37" s="651"/>
      <c r="G37" s="651"/>
      <c r="H37" s="646"/>
      <c r="I37" s="646"/>
    </row>
    <row r="38" spans="1:9" ht="14.1" customHeight="1">
      <c r="A38" s="652"/>
      <c r="B38" s="650"/>
      <c r="C38" s="653"/>
      <c r="D38" s="654"/>
      <c r="E38" s="648"/>
      <c r="F38" s="651"/>
      <c r="G38" s="651"/>
      <c r="H38" s="646"/>
      <c r="I38" s="646"/>
    </row>
    <row r="39" spans="1:9" ht="14.1" customHeight="1">
      <c r="A39" s="652"/>
      <c r="B39" s="650"/>
      <c r="C39" s="653"/>
      <c r="D39" s="654"/>
      <c r="E39" s="648"/>
      <c r="F39" s="651"/>
      <c r="G39" s="651"/>
      <c r="H39" s="646"/>
      <c r="I39" s="646"/>
    </row>
    <row r="40" spans="1:9" ht="14.1" customHeight="1">
      <c r="A40" s="652"/>
      <c r="B40" s="650"/>
      <c r="C40" s="653"/>
      <c r="D40" s="654"/>
      <c r="E40" s="648"/>
      <c r="F40" s="651"/>
      <c r="G40" s="651"/>
      <c r="H40" s="646"/>
      <c r="I40" s="646"/>
    </row>
    <row r="41" spans="1:9" ht="14.1" customHeight="1">
      <c r="A41" s="652"/>
      <c r="B41" s="650"/>
      <c r="C41" s="653"/>
      <c r="D41" s="654"/>
      <c r="E41" s="648"/>
      <c r="F41" s="651"/>
      <c r="G41" s="651"/>
      <c r="H41" s="646"/>
      <c r="I41" s="646"/>
    </row>
    <row r="42" spans="1:9" ht="14.1" customHeight="1">
      <c r="A42" s="652"/>
      <c r="B42" s="650"/>
      <c r="C42" s="653"/>
      <c r="D42" s="654"/>
      <c r="E42" s="648"/>
      <c r="F42" s="651"/>
      <c r="G42" s="651"/>
      <c r="H42" s="646"/>
      <c r="I42" s="646"/>
    </row>
    <row r="43" spans="1:9" ht="14.1" customHeight="1">
      <c r="A43" s="652"/>
      <c r="B43" s="650"/>
      <c r="C43" s="653"/>
      <c r="D43" s="654"/>
      <c r="E43" s="648"/>
      <c r="F43" s="651"/>
      <c r="G43" s="651"/>
      <c r="H43" s="646"/>
      <c r="I43" s="646"/>
    </row>
    <row r="44" spans="1:9" ht="14.1" customHeight="1">
      <c r="A44" s="652"/>
      <c r="B44" s="650"/>
      <c r="C44" s="653"/>
      <c r="D44" s="654"/>
      <c r="E44" s="648"/>
      <c r="F44" s="651"/>
      <c r="G44" s="651"/>
      <c r="H44" s="646"/>
      <c r="I44" s="646"/>
    </row>
    <row r="45" spans="1:9" ht="14.1" customHeight="1">
      <c r="A45" s="652"/>
      <c r="B45" s="650"/>
      <c r="C45" s="653"/>
      <c r="D45" s="654"/>
      <c r="E45" s="648"/>
      <c r="F45" s="651"/>
      <c r="G45" s="651"/>
      <c r="H45" s="646"/>
      <c r="I45" s="646"/>
    </row>
    <row r="46" spans="1:9" ht="14.1" customHeight="1">
      <c r="A46" s="652"/>
      <c r="B46" s="650"/>
      <c r="C46" s="653"/>
      <c r="D46" s="654"/>
      <c r="E46" s="648"/>
      <c r="F46" s="651"/>
      <c r="G46" s="651"/>
      <c r="H46" s="646"/>
      <c r="I46" s="646"/>
    </row>
    <row r="47" spans="1:9" ht="14.1" customHeight="1">
      <c r="A47" s="652"/>
      <c r="B47" s="650"/>
      <c r="C47" s="653"/>
      <c r="D47" s="654"/>
      <c r="E47" s="648"/>
      <c r="F47" s="651"/>
      <c r="G47" s="651"/>
      <c r="H47" s="646"/>
      <c r="I47" s="646"/>
    </row>
    <row r="48" spans="1:9" ht="14.1" customHeight="1">
      <c r="A48" s="652"/>
      <c r="B48" s="650"/>
      <c r="C48" s="653"/>
      <c r="D48" s="654"/>
      <c r="E48" s="648"/>
      <c r="F48" s="651"/>
      <c r="G48" s="651"/>
      <c r="H48" s="646"/>
      <c r="I48" s="646"/>
    </row>
    <row r="49" spans="1:14" ht="14.1" customHeight="1">
      <c r="A49" s="652"/>
      <c r="B49" s="650"/>
      <c r="C49" s="653"/>
      <c r="D49" s="654"/>
      <c r="E49" s="648"/>
      <c r="F49" s="651"/>
      <c r="G49" s="651"/>
      <c r="H49" s="646"/>
      <c r="I49" s="646"/>
    </row>
    <row r="50" spans="1:14" ht="14.1" customHeight="1">
      <c r="A50" s="652"/>
      <c r="B50" s="650"/>
      <c r="C50" s="653"/>
      <c r="D50" s="654"/>
      <c r="E50" s="648"/>
      <c r="F50" s="651"/>
      <c r="G50" s="651"/>
      <c r="H50" s="646"/>
      <c r="I50" s="646"/>
    </row>
    <row r="51" spans="1:14" ht="14.1" customHeight="1">
      <c r="A51" s="652"/>
      <c r="B51" s="650"/>
      <c r="C51" s="653"/>
      <c r="D51" s="654"/>
      <c r="E51" s="648"/>
      <c r="F51" s="651"/>
      <c r="G51" s="651"/>
      <c r="H51" s="646"/>
      <c r="I51" s="646"/>
    </row>
    <row r="52" spans="1:14" ht="14.1" customHeight="1">
      <c r="A52" s="652"/>
      <c r="B52" s="650"/>
      <c r="C52" s="653"/>
      <c r="D52" s="654"/>
      <c r="E52" s="648"/>
      <c r="F52" s="651"/>
      <c r="G52" s="651"/>
      <c r="H52" s="646"/>
      <c r="I52" s="646"/>
    </row>
    <row r="53" spans="1:14" ht="14.1" customHeight="1" thickBot="1">
      <c r="A53" s="652"/>
      <c r="B53" s="650"/>
      <c r="C53" s="653"/>
      <c r="D53" s="654"/>
      <c r="E53" s="648"/>
      <c r="F53" s="651"/>
      <c r="G53" s="651"/>
      <c r="H53" s="646"/>
      <c r="I53" s="646"/>
    </row>
    <row r="54" spans="1:14" ht="14.1" customHeight="1" thickBot="1">
      <c r="A54" s="655" t="s">
        <v>747</v>
      </c>
      <c r="B54" s="656">
        <f>SUM(B9:B53)</f>
        <v>0</v>
      </c>
      <c r="C54" s="656">
        <f>SUM(C9:C53)</f>
        <v>0</v>
      </c>
      <c r="D54" s="657"/>
      <c r="E54" s="658"/>
      <c r="F54" s="658"/>
      <c r="G54" s="658"/>
      <c r="H54" s="658"/>
      <c r="I54" s="659"/>
      <c r="J54" s="552"/>
      <c r="K54" s="552"/>
      <c r="L54" s="552"/>
      <c r="M54" s="552"/>
      <c r="N54" s="552"/>
    </row>
    <row r="55" spans="1:14" ht="17.399999999999999" customHeight="1">
      <c r="I55" s="660"/>
    </row>
    <row r="56" spans="1:14">
      <c r="A56" s="533" t="s">
        <v>714</v>
      </c>
      <c r="H56" s="642"/>
      <c r="I56" s="660"/>
    </row>
    <row r="57" spans="1:14">
      <c r="A57" s="661"/>
      <c r="B57" s="660"/>
      <c r="H57" s="642"/>
      <c r="I57" s="660"/>
    </row>
    <row r="58" spans="1:14" ht="12.75" customHeight="1">
      <c r="A58" s="661"/>
      <c r="B58" s="660"/>
      <c r="H58" s="642"/>
      <c r="I58" s="660"/>
    </row>
    <row r="59" spans="1:14">
      <c r="A59" s="661"/>
      <c r="B59" s="660"/>
      <c r="H59" s="642"/>
      <c r="I59" s="660"/>
    </row>
    <row r="65" spans="1:3">
      <c r="A65" s="533" t="s">
        <v>448</v>
      </c>
    </row>
    <row r="66" spans="1:3">
      <c r="A66" s="533" t="s">
        <v>449</v>
      </c>
    </row>
    <row r="68" spans="1:3" ht="16.5" customHeight="1">
      <c r="B68" s="662"/>
      <c r="C68" s="662"/>
    </row>
    <row r="69" spans="1:3" ht="16.5" customHeight="1">
      <c r="B69" s="662"/>
    </row>
    <row r="70" spans="1:3" ht="16.5" customHeight="1">
      <c r="B70" s="662"/>
    </row>
    <row r="71" spans="1:3" ht="16.5" customHeight="1">
      <c r="B71" s="662"/>
    </row>
    <row r="72" spans="1:3" ht="16.5" customHeight="1">
      <c r="B72" s="662"/>
    </row>
    <row r="73" spans="1:3" ht="16.5" customHeight="1">
      <c r="B73" s="663"/>
    </row>
    <row r="74" spans="1:3" ht="16.5" customHeight="1">
      <c r="B74" s="663"/>
    </row>
    <row r="75" spans="1:3" ht="16.5" customHeight="1">
      <c r="B75" s="663"/>
    </row>
    <row r="76" spans="1:3" ht="16.5" customHeight="1">
      <c r="B76" s="663"/>
    </row>
    <row r="77" spans="1:3" ht="16.5" customHeight="1">
      <c r="B77" s="663"/>
    </row>
    <row r="78" spans="1:3" ht="16.5" customHeight="1">
      <c r="B78" s="663"/>
    </row>
    <row r="79" spans="1:3" ht="16.5" customHeight="1">
      <c r="B79" s="663"/>
    </row>
    <row r="80" spans="1:3" ht="16.5" customHeight="1">
      <c r="B80" s="663"/>
    </row>
    <row r="81" spans="2:2" ht="16.5" customHeight="1">
      <c r="B81" s="663"/>
    </row>
    <row r="82" spans="2:2" ht="16.5" customHeight="1">
      <c r="B82" s="663"/>
    </row>
    <row r="83" spans="2:2" ht="16.5" customHeight="1">
      <c r="B83" s="663"/>
    </row>
    <row r="84" spans="2:2" ht="16.5" customHeight="1">
      <c r="B84" s="663"/>
    </row>
    <row r="85" spans="2:2" ht="16.5" customHeight="1">
      <c r="B85" s="663"/>
    </row>
    <row r="86" spans="2:2" ht="16.5" customHeight="1">
      <c r="B86" s="663"/>
    </row>
    <row r="87" spans="2:2" ht="16.5" customHeight="1">
      <c r="B87" s="663"/>
    </row>
    <row r="88" spans="2:2" ht="16.5" customHeight="1">
      <c r="B88" s="663"/>
    </row>
    <row r="89" spans="2:2" ht="16.5" customHeight="1">
      <c r="B89" s="663"/>
    </row>
    <row r="90" spans="2:2" ht="16.5" customHeight="1">
      <c r="B90" s="663"/>
    </row>
    <row r="91" spans="2:2" ht="16.5" customHeight="1">
      <c r="B91" s="663"/>
    </row>
    <row r="92" spans="2:2" ht="16.5" customHeight="1">
      <c r="B92" s="663"/>
    </row>
    <row r="93" spans="2:2" ht="16.5" customHeight="1">
      <c r="B93" s="663"/>
    </row>
    <row r="94" spans="2:2" ht="16.5" customHeight="1">
      <c r="B94" s="663"/>
    </row>
    <row r="95" spans="2:2" ht="16.5" customHeight="1">
      <c r="B95" s="663"/>
    </row>
    <row r="96" spans="2:2" ht="16.5" customHeight="1">
      <c r="B96" s="663"/>
    </row>
    <row r="97" spans="2:2" ht="16.5" customHeight="1">
      <c r="B97" s="663"/>
    </row>
    <row r="98" spans="2:2" ht="16.5" customHeight="1">
      <c r="B98" s="663"/>
    </row>
    <row r="99" spans="2:2" ht="16.5" customHeight="1">
      <c r="B99" s="663"/>
    </row>
    <row r="100" spans="2:2" ht="16.5" customHeight="1">
      <c r="B100" s="663"/>
    </row>
    <row r="101" spans="2:2" ht="16.5" customHeight="1">
      <c r="B101" s="663"/>
    </row>
    <row r="102" spans="2:2" ht="16.5" customHeight="1">
      <c r="B102" s="663"/>
    </row>
    <row r="103" spans="2:2" ht="16.5" customHeight="1">
      <c r="B103" s="663"/>
    </row>
    <row r="104" spans="2:2" ht="16.5" customHeight="1">
      <c r="B104" s="663"/>
    </row>
    <row r="105" spans="2:2" ht="16.5" customHeight="1">
      <c r="B105" s="663"/>
    </row>
    <row r="106" spans="2:2" ht="16.5" customHeight="1">
      <c r="B106" s="663"/>
    </row>
    <row r="107" spans="2:2" ht="16.5" customHeight="1">
      <c r="B107" s="663"/>
    </row>
    <row r="108" spans="2:2" ht="16.5" customHeight="1">
      <c r="B108" s="663"/>
    </row>
    <row r="109" spans="2:2" ht="16.5" customHeight="1">
      <c r="B109" s="663"/>
    </row>
    <row r="110" spans="2:2" ht="16.5" customHeight="1">
      <c r="B110" s="663"/>
    </row>
    <row r="111" spans="2:2" ht="16.5" customHeight="1">
      <c r="B111" s="663"/>
    </row>
    <row r="112" spans="2:2" ht="16.5" customHeight="1">
      <c r="B112" s="663"/>
    </row>
    <row r="113" spans="2:2" ht="16.5" customHeight="1">
      <c r="B113" s="663"/>
    </row>
    <row r="114" spans="2:2" ht="16.5" customHeight="1">
      <c r="B114" s="663"/>
    </row>
    <row r="115" spans="2:2" ht="16.5" customHeight="1">
      <c r="B115" s="663"/>
    </row>
    <row r="116" spans="2:2" ht="16.5" customHeight="1">
      <c r="B116" s="663"/>
    </row>
    <row r="117" spans="2:2" ht="16.5" customHeight="1">
      <c r="B117" s="663"/>
    </row>
    <row r="118" spans="2:2" ht="16.5" customHeight="1">
      <c r="B118" s="664"/>
    </row>
    <row r="119" spans="2:2" ht="16.5" customHeight="1">
      <c r="B119" s="664"/>
    </row>
    <row r="120" spans="2:2" ht="16.5" customHeight="1">
      <c r="B120" s="664"/>
    </row>
    <row r="121" spans="2:2" ht="16.5" customHeight="1">
      <c r="B121" s="664"/>
    </row>
    <row r="122" spans="2:2" ht="16.5" customHeight="1">
      <c r="B122" s="664"/>
    </row>
    <row r="123" spans="2:2" ht="16.5" customHeight="1">
      <c r="B123" s="664"/>
    </row>
    <row r="124" spans="2:2" ht="16.5" customHeight="1">
      <c r="B124" s="664"/>
    </row>
    <row r="125" spans="2:2" ht="16.5" customHeight="1">
      <c r="B125" s="664"/>
    </row>
    <row r="126" spans="2:2" ht="16.5" customHeight="1">
      <c r="B126" s="664"/>
    </row>
    <row r="127" spans="2:2" ht="16.5" customHeight="1">
      <c r="B127" s="664"/>
    </row>
    <row r="128" spans="2:2" ht="16.5" customHeight="1">
      <c r="B128" s="664"/>
    </row>
    <row r="129" spans="2:2" ht="16.5" customHeight="1">
      <c r="B129" s="664"/>
    </row>
    <row r="130" spans="2:2" ht="16.5" customHeight="1">
      <c r="B130" s="664"/>
    </row>
    <row r="131" spans="2:2" ht="16.5" customHeight="1">
      <c r="B131" s="664"/>
    </row>
    <row r="132" spans="2:2" ht="16.5" customHeight="1">
      <c r="B132" s="664"/>
    </row>
    <row r="133" spans="2:2" ht="16.5" customHeight="1">
      <c r="B133" s="664"/>
    </row>
    <row r="134" spans="2:2" ht="16.5" customHeight="1">
      <c r="B134" s="664"/>
    </row>
    <row r="135" spans="2:2" ht="16.5" customHeight="1">
      <c r="B135" s="664"/>
    </row>
    <row r="136" spans="2:2" ht="16.5" customHeight="1">
      <c r="B136" s="664"/>
    </row>
    <row r="137" spans="2:2" ht="16.5" customHeight="1">
      <c r="B137" s="664"/>
    </row>
    <row r="138" spans="2:2" ht="16.5" customHeight="1">
      <c r="B138" s="664"/>
    </row>
    <row r="139" spans="2:2" ht="16.5" customHeight="1">
      <c r="B139" s="664"/>
    </row>
    <row r="140" spans="2:2" ht="16.5" customHeight="1">
      <c r="B140" s="664"/>
    </row>
    <row r="141" spans="2:2" ht="16.5" customHeight="1">
      <c r="B141" s="664"/>
    </row>
    <row r="142" spans="2:2" ht="16.5" customHeight="1">
      <c r="B142" s="664"/>
    </row>
    <row r="143" spans="2:2" ht="16.5" customHeight="1">
      <c r="B143" s="664"/>
    </row>
    <row r="144" spans="2:2" ht="16.5" customHeight="1">
      <c r="B144" s="664"/>
    </row>
    <row r="145" spans="2:2" ht="16.5" customHeight="1">
      <c r="B145" s="664"/>
    </row>
    <row r="146" spans="2:2" ht="16.5" customHeight="1">
      <c r="B146" s="664"/>
    </row>
    <row r="147" spans="2:2" ht="16.5" customHeight="1">
      <c r="B147" s="664"/>
    </row>
    <row r="148" spans="2:2" ht="16.5" customHeight="1">
      <c r="B148" s="664"/>
    </row>
    <row r="149" spans="2:2" ht="16.5" customHeight="1">
      <c r="B149" s="664"/>
    </row>
    <row r="150" spans="2:2" ht="16.5" customHeight="1">
      <c r="B150" s="664"/>
    </row>
    <row r="151" spans="2:2" ht="16.5" customHeight="1">
      <c r="B151" s="664"/>
    </row>
    <row r="152" spans="2:2" ht="16.5" customHeight="1">
      <c r="B152" s="664"/>
    </row>
    <row r="153" spans="2:2" ht="16.5" customHeight="1">
      <c r="B153" s="664"/>
    </row>
    <row r="154" spans="2:2" ht="16.5" customHeight="1">
      <c r="B154" s="664"/>
    </row>
    <row r="155" spans="2:2" ht="16.5" customHeight="1">
      <c r="B155" s="664"/>
    </row>
    <row r="156" spans="2:2" ht="16.5" customHeight="1">
      <c r="B156" s="664"/>
    </row>
    <row r="157" spans="2:2" ht="16.5" customHeight="1">
      <c r="B157" s="664"/>
    </row>
    <row r="158" spans="2:2" ht="16.5" customHeight="1">
      <c r="B158" s="664"/>
    </row>
    <row r="159" spans="2:2" ht="16.5" customHeight="1">
      <c r="B159" s="664"/>
    </row>
    <row r="160" spans="2:2" ht="16.5" customHeight="1">
      <c r="B160" s="664"/>
    </row>
    <row r="161" spans="2:2" ht="16.5" customHeight="1">
      <c r="B161" s="664"/>
    </row>
    <row r="162" spans="2:2" ht="16.5" customHeight="1">
      <c r="B162" s="664"/>
    </row>
    <row r="163" spans="2:2" ht="16.5" customHeight="1">
      <c r="B163" s="664"/>
    </row>
    <row r="164" spans="2:2" ht="16.5" customHeight="1">
      <c r="B164" s="664"/>
    </row>
    <row r="165" spans="2:2" ht="16.5" customHeight="1">
      <c r="B165" s="664"/>
    </row>
    <row r="166" spans="2:2" ht="16.5" customHeight="1">
      <c r="B166" s="664"/>
    </row>
    <row r="167" spans="2:2" ht="16.5" customHeight="1">
      <c r="B167" s="664"/>
    </row>
    <row r="168" spans="2:2" ht="16.5" customHeight="1">
      <c r="B168" s="664"/>
    </row>
    <row r="169" spans="2:2" ht="16.5" customHeight="1">
      <c r="B169" s="664"/>
    </row>
    <row r="170" spans="2:2" ht="16.5" customHeight="1">
      <c r="B170" s="664"/>
    </row>
    <row r="171" spans="2:2" ht="16.5" customHeight="1">
      <c r="B171" s="664"/>
    </row>
    <row r="172" spans="2:2" ht="16.5" customHeight="1">
      <c r="B172" s="664"/>
    </row>
    <row r="173" spans="2:2" ht="16.5" customHeight="1">
      <c r="B173" s="664"/>
    </row>
    <row r="174" spans="2:2" ht="16.5" customHeight="1">
      <c r="B174" s="664"/>
    </row>
    <row r="175" spans="2:2" ht="16.5" customHeight="1">
      <c r="B175" s="664"/>
    </row>
    <row r="176" spans="2:2" ht="16.5" customHeight="1">
      <c r="B176" s="664"/>
    </row>
    <row r="177" spans="2:2" ht="16.5" customHeight="1">
      <c r="B177" s="664"/>
    </row>
    <row r="178" spans="2:2" ht="16.5" customHeight="1">
      <c r="B178" s="664"/>
    </row>
    <row r="179" spans="2:2" ht="16.5" customHeight="1">
      <c r="B179" s="664"/>
    </row>
    <row r="180" spans="2:2" ht="16.5" customHeight="1">
      <c r="B180" s="664"/>
    </row>
    <row r="181" spans="2:2" ht="16.5" customHeight="1">
      <c r="B181" s="664"/>
    </row>
    <row r="182" spans="2:2" ht="16.5" customHeight="1">
      <c r="B182" s="664"/>
    </row>
    <row r="183" spans="2:2" ht="16.5" customHeight="1">
      <c r="B183" s="664"/>
    </row>
    <row r="184" spans="2:2" ht="16.5" customHeight="1">
      <c r="B184" s="664"/>
    </row>
    <row r="185" spans="2:2" ht="16.5" customHeight="1">
      <c r="B185" s="664"/>
    </row>
    <row r="186" spans="2:2" ht="16.5" customHeight="1">
      <c r="B186" s="664"/>
    </row>
    <row r="187" spans="2:2" ht="16.5" customHeight="1">
      <c r="B187" s="664"/>
    </row>
    <row r="188" spans="2:2" ht="16.5" customHeight="1">
      <c r="B188" s="664"/>
    </row>
    <row r="189" spans="2:2" ht="16.5" customHeight="1">
      <c r="B189" s="664"/>
    </row>
    <row r="190" spans="2:2" ht="16.5" customHeight="1">
      <c r="B190" s="664"/>
    </row>
    <row r="191" spans="2:2" ht="16.5" customHeight="1">
      <c r="B191" s="664"/>
    </row>
    <row r="192" spans="2:2" ht="16.5" customHeight="1">
      <c r="B192" s="664"/>
    </row>
    <row r="193" spans="2:2" ht="16.5" customHeight="1">
      <c r="B193" s="664"/>
    </row>
    <row r="194" spans="2:2" ht="16.5" customHeight="1">
      <c r="B194" s="664"/>
    </row>
    <row r="195" spans="2:2" ht="16.5" customHeight="1">
      <c r="B195" s="664"/>
    </row>
    <row r="196" spans="2:2" ht="16.5" customHeight="1">
      <c r="B196" s="664"/>
    </row>
    <row r="197" spans="2:2" ht="16.5" customHeight="1">
      <c r="B197" s="664"/>
    </row>
    <row r="198" spans="2:2" ht="16.5" customHeight="1">
      <c r="B198" s="664"/>
    </row>
    <row r="199" spans="2:2" ht="16.5" customHeight="1">
      <c r="B199" s="664"/>
    </row>
    <row r="200" spans="2:2" ht="16.5" customHeight="1">
      <c r="B200" s="664"/>
    </row>
    <row r="201" spans="2:2" ht="16.5" customHeight="1">
      <c r="B201" s="664"/>
    </row>
    <row r="202" spans="2:2" ht="16.5" customHeight="1">
      <c r="B202" s="664"/>
    </row>
    <row r="203" spans="2:2" ht="16.5" customHeight="1">
      <c r="B203" s="664"/>
    </row>
    <row r="204" spans="2:2" ht="16.5" customHeight="1">
      <c r="B204" s="664"/>
    </row>
    <row r="205" spans="2:2" ht="16.5" customHeight="1">
      <c r="B205" s="664"/>
    </row>
    <row r="206" spans="2:2" ht="16.5" customHeight="1">
      <c r="B206" s="664"/>
    </row>
    <row r="207" spans="2:2" ht="16.5" customHeight="1">
      <c r="B207" s="664"/>
    </row>
    <row r="208" spans="2:2" ht="16.5" customHeight="1">
      <c r="B208" s="664"/>
    </row>
    <row r="209" spans="2:2" ht="16.5" customHeight="1">
      <c r="B209" s="664"/>
    </row>
    <row r="210" spans="2:2" ht="16.5" customHeight="1">
      <c r="B210" s="664"/>
    </row>
    <row r="211" spans="2:2" ht="16.5" customHeight="1">
      <c r="B211" s="664"/>
    </row>
    <row r="212" spans="2:2" ht="16.5" customHeight="1">
      <c r="B212" s="664"/>
    </row>
    <row r="213" spans="2:2" ht="16.5" customHeight="1">
      <c r="B213" s="664"/>
    </row>
    <row r="214" spans="2:2" ht="16.5" customHeight="1">
      <c r="B214" s="664"/>
    </row>
    <row r="215" spans="2:2" ht="16.5" customHeight="1">
      <c r="B215" s="664"/>
    </row>
    <row r="216" spans="2:2" ht="16.5" customHeight="1">
      <c r="B216" s="664"/>
    </row>
    <row r="217" spans="2:2" ht="16.5" customHeight="1">
      <c r="B217" s="664"/>
    </row>
    <row r="218" spans="2:2" ht="16.5" customHeight="1">
      <c r="B218" s="664"/>
    </row>
    <row r="219" spans="2:2" ht="16.5" customHeight="1">
      <c r="B219" s="664"/>
    </row>
    <row r="220" spans="2:2" ht="16.5" customHeight="1">
      <c r="B220" s="664"/>
    </row>
    <row r="221" spans="2:2" ht="16.5" customHeight="1">
      <c r="B221" s="664"/>
    </row>
    <row r="222" spans="2:2" ht="16.5" customHeight="1">
      <c r="B222" s="664"/>
    </row>
    <row r="223" spans="2:2" ht="16.5" customHeight="1">
      <c r="B223" s="664"/>
    </row>
    <row r="224" spans="2:2" ht="16.5" customHeight="1">
      <c r="B224" s="664"/>
    </row>
    <row r="225" spans="2:2" ht="16.5" customHeight="1">
      <c r="B225" s="664"/>
    </row>
    <row r="226" spans="2:2" ht="16.5" customHeight="1">
      <c r="B226" s="664"/>
    </row>
    <row r="227" spans="2:2" ht="16.5" customHeight="1">
      <c r="B227" s="664"/>
    </row>
    <row r="228" spans="2:2" ht="16.5" customHeight="1">
      <c r="B228" s="664"/>
    </row>
    <row r="229" spans="2:2" ht="16.5" customHeight="1">
      <c r="B229" s="664"/>
    </row>
    <row r="230" spans="2:2" ht="16.5" customHeight="1">
      <c r="B230" s="664"/>
    </row>
    <row r="231" spans="2:2" ht="16.5" customHeight="1">
      <c r="B231" s="664"/>
    </row>
    <row r="232" spans="2:2" ht="16.5" customHeight="1">
      <c r="B232" s="664"/>
    </row>
    <row r="233" spans="2:2" ht="16.5" customHeight="1">
      <c r="B233" s="664"/>
    </row>
    <row r="234" spans="2:2" ht="16.5" customHeight="1">
      <c r="B234" s="664"/>
    </row>
    <row r="235" spans="2:2" ht="16.5" customHeight="1">
      <c r="B235" s="664"/>
    </row>
    <row r="236" spans="2:2" ht="16.5" customHeight="1">
      <c r="B236" s="665"/>
    </row>
    <row r="237" spans="2:2" ht="16.5" customHeight="1">
      <c r="B237" s="665"/>
    </row>
    <row r="238" spans="2:2" ht="16.5" customHeight="1">
      <c r="B238" s="665"/>
    </row>
    <row r="239" spans="2:2" ht="16.5" customHeight="1">
      <c r="B239" s="665"/>
    </row>
    <row r="240" spans="2:2" ht="16.5" customHeight="1">
      <c r="B240" s="665"/>
    </row>
    <row r="241" spans="2:2" ht="16.5" customHeight="1">
      <c r="B241" s="665"/>
    </row>
    <row r="242" spans="2:2" ht="16.5" customHeight="1">
      <c r="B242" s="665"/>
    </row>
    <row r="243" spans="2:2" ht="16.5" customHeight="1">
      <c r="B243" s="665"/>
    </row>
    <row r="244" spans="2:2" ht="16.5" customHeight="1">
      <c r="B244" s="665"/>
    </row>
    <row r="245" spans="2:2" ht="16.5" customHeight="1">
      <c r="B245" s="665"/>
    </row>
    <row r="246" spans="2:2" ht="16.5" customHeight="1">
      <c r="B246" s="665"/>
    </row>
    <row r="247" spans="2:2" ht="16.5" customHeight="1">
      <c r="B247" s="665"/>
    </row>
    <row r="248" spans="2:2" ht="16.5" customHeight="1">
      <c r="B248" s="665"/>
    </row>
    <row r="249" spans="2:2" ht="16.5" customHeight="1">
      <c r="B249" s="665"/>
    </row>
    <row r="250" spans="2:2" ht="16.5" customHeight="1">
      <c r="B250" s="665"/>
    </row>
    <row r="251" spans="2:2" ht="16.5" customHeight="1">
      <c r="B251" s="665"/>
    </row>
    <row r="252" spans="2:2" ht="16.5" customHeight="1">
      <c r="B252" s="665"/>
    </row>
    <row r="253" spans="2:2" ht="16.5" customHeight="1">
      <c r="B253" s="665"/>
    </row>
    <row r="254" spans="2:2" ht="16.5" customHeight="1">
      <c r="B254" s="665"/>
    </row>
    <row r="255" spans="2:2" ht="16.5" customHeight="1">
      <c r="B255" s="665"/>
    </row>
    <row r="256" spans="2:2" ht="16.5" customHeight="1">
      <c r="B256" s="665"/>
    </row>
    <row r="257" spans="2:2" ht="16.5" customHeight="1">
      <c r="B257" s="664"/>
    </row>
    <row r="258" spans="2:2" ht="16.5" customHeight="1">
      <c r="B258" s="664"/>
    </row>
    <row r="259" spans="2:2" ht="16.5" customHeight="1">
      <c r="B259" s="664"/>
    </row>
    <row r="260" spans="2:2" ht="16.5" customHeight="1">
      <c r="B260" s="664"/>
    </row>
    <row r="261" spans="2:2" ht="16.5" customHeight="1">
      <c r="B261" s="664"/>
    </row>
    <row r="262" spans="2:2" ht="16.5" customHeight="1">
      <c r="B262" s="664"/>
    </row>
    <row r="263" spans="2:2" ht="16.5" customHeight="1">
      <c r="B263" s="664"/>
    </row>
    <row r="264" spans="2:2" ht="16.5" customHeight="1">
      <c r="B264" s="664"/>
    </row>
    <row r="265" spans="2:2" ht="16.5" customHeight="1">
      <c r="B265" s="664"/>
    </row>
    <row r="266" spans="2:2" ht="16.5" customHeight="1">
      <c r="B266" s="664"/>
    </row>
    <row r="267" spans="2:2" ht="16.5" customHeight="1">
      <c r="B267" s="664"/>
    </row>
    <row r="268" spans="2:2" ht="16.5" customHeight="1">
      <c r="B268" s="664"/>
    </row>
    <row r="269" spans="2:2" ht="16.5" customHeight="1">
      <c r="B269" s="664"/>
    </row>
    <row r="270" spans="2:2" ht="16.5" customHeight="1">
      <c r="B270" s="664"/>
    </row>
    <row r="271" spans="2:2" ht="16.5" customHeight="1">
      <c r="B271" s="664"/>
    </row>
    <row r="272" spans="2:2" ht="16.5" customHeight="1">
      <c r="B272" s="664"/>
    </row>
    <row r="273" spans="2:2" ht="16.5" customHeight="1">
      <c r="B273" s="664"/>
    </row>
    <row r="274" spans="2:2" ht="16.5" customHeight="1">
      <c r="B274" s="664"/>
    </row>
    <row r="275" spans="2:2" ht="16.5" customHeight="1">
      <c r="B275" s="664"/>
    </row>
    <row r="276" spans="2:2" ht="16.5" customHeight="1">
      <c r="B276" s="664"/>
    </row>
    <row r="277" spans="2:2" ht="16.5" customHeight="1">
      <c r="B277" s="664"/>
    </row>
    <row r="278" spans="2:2" ht="16.5" customHeight="1">
      <c r="B278" s="664"/>
    </row>
    <row r="279" spans="2:2" ht="16.5" customHeight="1">
      <c r="B279" s="664"/>
    </row>
    <row r="280" spans="2:2" ht="16.5" customHeight="1">
      <c r="B280" s="664"/>
    </row>
    <row r="281" spans="2:2" ht="16.5" customHeight="1">
      <c r="B281" s="664"/>
    </row>
    <row r="282" spans="2:2" ht="16.5" customHeight="1">
      <c r="B282" s="664"/>
    </row>
    <row r="283" spans="2:2" ht="16.5" customHeight="1">
      <c r="B283" s="664"/>
    </row>
    <row r="284" spans="2:2" ht="16.5" customHeight="1">
      <c r="B284" s="664"/>
    </row>
    <row r="285" spans="2:2" ht="16.5" customHeight="1">
      <c r="B285" s="664"/>
    </row>
    <row r="286" spans="2:2" ht="16.5" customHeight="1">
      <c r="B286" s="664"/>
    </row>
    <row r="287" spans="2:2" ht="16.5" customHeight="1">
      <c r="B287" s="664"/>
    </row>
    <row r="288" spans="2:2" ht="16.5" customHeight="1">
      <c r="B288" s="664"/>
    </row>
    <row r="289" spans="2:2" ht="16.5" customHeight="1">
      <c r="B289" s="664"/>
    </row>
    <row r="290" spans="2:2" ht="16.5" customHeight="1">
      <c r="B290" s="664"/>
    </row>
    <row r="291" spans="2:2" ht="16.5" customHeight="1">
      <c r="B291" s="664"/>
    </row>
    <row r="292" spans="2:2" ht="16.5" customHeight="1">
      <c r="B292" s="664"/>
    </row>
    <row r="293" spans="2:2" ht="16.5" customHeight="1">
      <c r="B293" s="664"/>
    </row>
    <row r="294" spans="2:2" ht="16.5" customHeight="1">
      <c r="B294" s="664"/>
    </row>
    <row r="295" spans="2:2" ht="16.5" customHeight="1">
      <c r="B295" s="664"/>
    </row>
    <row r="296" spans="2:2" ht="16.5" customHeight="1">
      <c r="B296" s="664"/>
    </row>
    <row r="297" spans="2:2" ht="16.5" customHeight="1">
      <c r="B297" s="664"/>
    </row>
    <row r="298" spans="2:2" ht="16.5" customHeight="1">
      <c r="B298" s="664"/>
    </row>
    <row r="299" spans="2:2" ht="16.5" customHeight="1">
      <c r="B299" s="664"/>
    </row>
    <row r="300" spans="2:2" ht="16.5" customHeight="1">
      <c r="B300" s="664"/>
    </row>
    <row r="301" spans="2:2" ht="16.5" customHeight="1">
      <c r="B301" s="664"/>
    </row>
    <row r="302" spans="2:2" ht="16.5" customHeight="1">
      <c r="B302" s="664"/>
    </row>
    <row r="303" spans="2:2" ht="16.5" customHeight="1">
      <c r="B303" s="664"/>
    </row>
    <row r="304" spans="2:2" ht="16.5" customHeight="1">
      <c r="B304" s="664"/>
    </row>
    <row r="305" spans="2:2" ht="16.5" customHeight="1">
      <c r="B305" s="664"/>
    </row>
    <row r="306" spans="2:2" ht="16.5" customHeight="1">
      <c r="B306" s="664"/>
    </row>
    <row r="307" spans="2:2" ht="16.5" customHeight="1">
      <c r="B307" s="664"/>
    </row>
    <row r="308" spans="2:2" ht="16.5" customHeight="1">
      <c r="B308" s="664"/>
    </row>
    <row r="309" spans="2:2" ht="16.5" customHeight="1">
      <c r="B309" s="664"/>
    </row>
    <row r="310" spans="2:2" ht="16.5" customHeight="1">
      <c r="B310" s="664"/>
    </row>
    <row r="311" spans="2:2" ht="16.5" customHeight="1">
      <c r="B311" s="664"/>
    </row>
    <row r="312" spans="2:2" ht="16.5" customHeight="1">
      <c r="B312" s="664"/>
    </row>
    <row r="313" spans="2:2" ht="16.5" customHeight="1">
      <c r="B313" s="664"/>
    </row>
    <row r="314" spans="2:2" ht="16.5" customHeight="1">
      <c r="B314" s="664"/>
    </row>
    <row r="315" spans="2:2" ht="16.5" customHeight="1">
      <c r="B315" s="664"/>
    </row>
    <row r="316" spans="2:2" ht="16.5" customHeight="1">
      <c r="B316" s="664"/>
    </row>
    <row r="317" spans="2:2" ht="16.5" customHeight="1">
      <c r="B317" s="664"/>
    </row>
    <row r="318" spans="2:2" ht="16.5" customHeight="1">
      <c r="B318" s="664"/>
    </row>
    <row r="319" spans="2:2" ht="16.5" customHeight="1">
      <c r="B319" s="664"/>
    </row>
    <row r="320" spans="2:2" ht="16.5" customHeight="1">
      <c r="B320" s="664"/>
    </row>
    <row r="321" spans="2:2" ht="16.5" customHeight="1">
      <c r="B321" s="664"/>
    </row>
    <row r="2431" spans="1:1">
      <c r="A2431" s="666"/>
    </row>
  </sheetData>
  <sheetProtection selectLockedCells="1"/>
  <dataConsolidate/>
  <customSheetViews>
    <customSheetView guid="{5FD3B1AB-017C-414B-9DD8-B283259DE27C}" showGridLines="0" showRuler="0" topLeftCell="A19">
      <selection activeCell="A3" sqref="A3:H3"/>
      <pageMargins left="0.22" right="0.19" top="0.57999999999999996" bottom="0.55000000000000004" header="0.57999999999999996" footer="0.5"/>
      <printOptions horizontalCentered="1"/>
      <pageSetup orientation="portrait" r:id="rId1"/>
      <headerFooter alignWithMargins="0"/>
    </customSheetView>
  </customSheetViews>
  <mergeCells count="3">
    <mergeCell ref="A1:H1"/>
    <mergeCell ref="A2:H2"/>
    <mergeCell ref="A3:H3"/>
  </mergeCells>
  <phoneticPr fontId="0" type="noConversion"/>
  <dataValidations count="5">
    <dataValidation type="list" allowBlank="1" showDropDown="1" showInputMessage="1" showErrorMessage="1" sqref="B57:B59">
      <formula1>Code</formula1>
    </dataValidation>
    <dataValidation type="date" errorStyle="warning" allowBlank="1" showInputMessage="1" showErrorMessage="1" sqref="D10:D53">
      <formula1>40909</formula1>
      <formula2>41639</formula2>
    </dataValidation>
    <dataValidation type="list" allowBlank="1" showInputMessage="1" showErrorMessage="1" sqref="H9:H53">
      <formula1>$A$65:$A$66</formula1>
    </dataValidation>
    <dataValidation type="list" allowBlank="1" showInputMessage="1" showErrorMessage="1" prompt="Select County Code" sqref="E9:E53">
      <formula1>COUNTY_CODE_NAMES</formula1>
    </dataValidation>
    <dataValidation type="date" errorStyle="warning" allowBlank="1" showInputMessage="1" showErrorMessage="1" prompt="Please enter a date between _x000a_1-1-13 and 12-31-13.  The cell is not locked and will accept a date that falls outside the range.  If applicable, please include a notation on the ERROR worksheet for reference._x000a_" sqref="D9">
      <formula1>41275</formula1>
      <formula2>41639</formula2>
    </dataValidation>
  </dataValidations>
  <printOptions horizontalCentered="1"/>
  <pageMargins left="0" right="0" top="0.57999999999999996" bottom="0.43" header="0.57999999999999996" footer="0.32"/>
  <pageSetup scale="95" orientation="portrait" r:id="rId2"/>
  <headerFooter alignWithMargins="0"/>
  <legacyDrawing r:id="rId3"/>
</worksheet>
</file>

<file path=xl/worksheets/sheet13.xml><?xml version="1.0" encoding="utf-8"?>
<worksheet xmlns="http://schemas.openxmlformats.org/spreadsheetml/2006/main" xmlns:r="http://schemas.openxmlformats.org/officeDocument/2006/relationships">
  <sheetPr codeName="Sheet14"/>
  <dimension ref="A1:H1222"/>
  <sheetViews>
    <sheetView topLeftCell="B1" zoomScaleNormal="100" workbookViewId="0">
      <selection activeCell="D7" sqref="D7"/>
    </sheetView>
  </sheetViews>
  <sheetFormatPr defaultRowHeight="13.2"/>
  <cols>
    <col min="1" max="1" width="23.44140625" style="562" hidden="1" customWidth="1"/>
    <col min="2" max="2" width="19.5546875" style="571" customWidth="1"/>
    <col min="4" max="4" width="23.5546875" customWidth="1"/>
  </cols>
  <sheetData>
    <row r="1" spans="1:6" ht="27.75" customHeight="1">
      <c r="A1" s="562" t="s">
        <v>576</v>
      </c>
      <c r="B1" s="565" t="s">
        <v>444</v>
      </c>
      <c r="D1" s="550" t="s">
        <v>443</v>
      </c>
    </row>
    <row r="2" spans="1:6" ht="16.5" customHeight="1">
      <c r="A2" s="563" t="s">
        <v>450</v>
      </c>
      <c r="B2" s="566">
        <v>1</v>
      </c>
      <c r="C2" s="548"/>
      <c r="D2" s="549" t="s">
        <v>191</v>
      </c>
      <c r="F2" s="548"/>
    </row>
    <row r="3" spans="1:6" ht="16.5" customHeight="1">
      <c r="A3" s="563" t="s">
        <v>577</v>
      </c>
      <c r="B3" s="566">
        <v>3</v>
      </c>
      <c r="C3" s="548"/>
      <c r="D3" s="549" t="s">
        <v>194</v>
      </c>
      <c r="F3" s="548"/>
    </row>
    <row r="4" spans="1:6" ht="16.5" customHeight="1">
      <c r="A4" s="563" t="s">
        <v>578</v>
      </c>
      <c r="B4" s="566">
        <v>5</v>
      </c>
      <c r="C4" s="548"/>
      <c r="D4" s="549" t="s">
        <v>197</v>
      </c>
      <c r="F4" s="548"/>
    </row>
    <row r="5" spans="1:6" ht="16.5" customHeight="1">
      <c r="A5" s="563" t="s">
        <v>579</v>
      </c>
      <c r="B5" s="566">
        <v>7</v>
      </c>
      <c r="C5" s="548"/>
      <c r="D5" s="549" t="s">
        <v>200</v>
      </c>
      <c r="F5" s="548"/>
    </row>
    <row r="6" spans="1:6" ht="16.5" customHeight="1">
      <c r="A6" s="563" t="s">
        <v>580</v>
      </c>
      <c r="B6" s="566">
        <v>9</v>
      </c>
      <c r="C6" s="548"/>
      <c r="D6" s="549" t="s">
        <v>203</v>
      </c>
      <c r="F6" s="548"/>
    </row>
    <row r="7" spans="1:6" ht="16.5" customHeight="1">
      <c r="A7" s="563" t="s">
        <v>581</v>
      </c>
      <c r="B7" s="567">
        <v>11</v>
      </c>
      <c r="C7" s="548"/>
      <c r="D7" s="549" t="s">
        <v>206</v>
      </c>
      <c r="F7" s="548"/>
    </row>
    <row r="8" spans="1:6" ht="16.5" customHeight="1">
      <c r="A8" s="563" t="s">
        <v>582</v>
      </c>
      <c r="B8" s="567">
        <v>13</v>
      </c>
      <c r="C8" s="548"/>
      <c r="D8" s="549" t="s">
        <v>208</v>
      </c>
      <c r="F8" s="548"/>
    </row>
    <row r="9" spans="1:6" ht="16.5" customHeight="1">
      <c r="A9" s="563" t="s">
        <v>583</v>
      </c>
      <c r="B9" s="567">
        <v>15</v>
      </c>
      <c r="C9" s="548"/>
      <c r="D9" s="549" t="s">
        <v>211</v>
      </c>
      <c r="F9" s="548"/>
    </row>
    <row r="10" spans="1:6" ht="16.5" customHeight="1">
      <c r="A10" s="563" t="s">
        <v>584</v>
      </c>
      <c r="B10" s="567">
        <v>17</v>
      </c>
      <c r="C10" s="548"/>
      <c r="D10" s="549" t="s">
        <v>214</v>
      </c>
      <c r="F10" s="548"/>
    </row>
    <row r="11" spans="1:6" ht="16.5" customHeight="1">
      <c r="A11" s="563" t="s">
        <v>585</v>
      </c>
      <c r="B11" s="567">
        <v>19</v>
      </c>
      <c r="C11" s="548"/>
      <c r="D11" s="549" t="s">
        <v>217</v>
      </c>
      <c r="F11" s="548"/>
    </row>
    <row r="12" spans="1:6" ht="16.5" customHeight="1">
      <c r="A12" s="563" t="s">
        <v>586</v>
      </c>
      <c r="B12" s="567">
        <v>21</v>
      </c>
      <c r="C12" s="548"/>
      <c r="D12" s="549" t="s">
        <v>220</v>
      </c>
      <c r="F12" s="548"/>
    </row>
    <row r="13" spans="1:6" ht="16.5" customHeight="1">
      <c r="A13" s="563" t="s">
        <v>587</v>
      </c>
      <c r="B13" s="567">
        <v>23</v>
      </c>
      <c r="C13" s="548"/>
      <c r="D13" s="549" t="s">
        <v>223</v>
      </c>
      <c r="F13" s="548"/>
    </row>
    <row r="14" spans="1:6" ht="16.5" customHeight="1">
      <c r="A14" s="563" t="s">
        <v>588</v>
      </c>
      <c r="B14" s="567">
        <v>25</v>
      </c>
      <c r="C14" s="548"/>
      <c r="D14" s="549" t="s">
        <v>226</v>
      </c>
      <c r="F14" s="548"/>
    </row>
    <row r="15" spans="1:6" ht="16.5" customHeight="1">
      <c r="A15" s="563" t="s">
        <v>589</v>
      </c>
      <c r="B15" s="567">
        <v>27</v>
      </c>
      <c r="C15" s="548"/>
      <c r="D15" s="549" t="s">
        <v>229</v>
      </c>
      <c r="F15" s="548"/>
    </row>
    <row r="16" spans="1:6" ht="16.5" customHeight="1">
      <c r="A16" s="563" t="s">
        <v>590</v>
      </c>
      <c r="B16" s="567">
        <v>29</v>
      </c>
      <c r="C16" s="548"/>
      <c r="D16" s="549" t="s">
        <v>232</v>
      </c>
      <c r="F16" s="548"/>
    </row>
    <row r="17" spans="1:6" ht="16.5" customHeight="1">
      <c r="A17" s="563" t="s">
        <v>591</v>
      </c>
      <c r="B17" s="567">
        <v>31</v>
      </c>
      <c r="C17" s="548"/>
      <c r="D17" s="549" t="s">
        <v>235</v>
      </c>
      <c r="F17" s="548"/>
    </row>
    <row r="18" spans="1:6" ht="16.5" customHeight="1">
      <c r="A18" s="563" t="s">
        <v>592</v>
      </c>
      <c r="B18" s="567">
        <v>33</v>
      </c>
      <c r="C18" s="548"/>
      <c r="D18" s="549" t="s">
        <v>238</v>
      </c>
      <c r="F18" s="548"/>
    </row>
    <row r="19" spans="1:6" ht="16.5" customHeight="1">
      <c r="A19" s="563" t="s">
        <v>593</v>
      </c>
      <c r="B19" s="567">
        <v>35</v>
      </c>
      <c r="C19" s="548"/>
      <c r="D19" s="549" t="s">
        <v>241</v>
      </c>
      <c r="F19" s="548"/>
    </row>
    <row r="20" spans="1:6" ht="16.5" customHeight="1">
      <c r="A20" s="563" t="s">
        <v>594</v>
      </c>
      <c r="B20" s="567">
        <v>37</v>
      </c>
      <c r="C20" s="548"/>
      <c r="D20" s="549" t="s">
        <v>244</v>
      </c>
      <c r="F20" s="548"/>
    </row>
    <row r="21" spans="1:6" ht="16.5" customHeight="1">
      <c r="A21" s="563" t="s">
        <v>595</v>
      </c>
      <c r="B21" s="567">
        <v>39</v>
      </c>
      <c r="C21" s="548"/>
      <c r="D21" s="549" t="s">
        <v>247</v>
      </c>
      <c r="F21" s="548"/>
    </row>
    <row r="22" spans="1:6" ht="16.5" customHeight="1">
      <c r="A22" s="563" t="s">
        <v>596</v>
      </c>
      <c r="B22" s="567">
        <v>41</v>
      </c>
      <c r="C22" s="548"/>
      <c r="D22" s="549" t="s">
        <v>250</v>
      </c>
      <c r="F22" s="548"/>
    </row>
    <row r="23" spans="1:6" ht="16.5" customHeight="1">
      <c r="A23" s="563" t="s">
        <v>597</v>
      </c>
      <c r="B23" s="567">
        <v>43</v>
      </c>
      <c r="C23" s="548"/>
      <c r="D23" s="549" t="s">
        <v>253</v>
      </c>
      <c r="F23" s="548"/>
    </row>
    <row r="24" spans="1:6" ht="16.5" customHeight="1">
      <c r="A24" s="563" t="s">
        <v>598</v>
      </c>
      <c r="B24" s="567">
        <v>45</v>
      </c>
      <c r="C24" s="548"/>
      <c r="D24" s="549" t="s">
        <v>256</v>
      </c>
      <c r="F24" s="548"/>
    </row>
    <row r="25" spans="1:6" ht="16.5" customHeight="1">
      <c r="A25" s="563" t="s">
        <v>599</v>
      </c>
      <c r="B25" s="567">
        <v>47</v>
      </c>
      <c r="C25" s="548"/>
      <c r="D25" s="549" t="s">
        <v>259</v>
      </c>
      <c r="F25" s="548"/>
    </row>
    <row r="26" spans="1:6" ht="16.5" customHeight="1">
      <c r="A26" s="563" t="s">
        <v>600</v>
      </c>
      <c r="B26" s="567">
        <v>49</v>
      </c>
      <c r="C26" s="548"/>
      <c r="D26" s="549" t="s">
        <v>262</v>
      </c>
      <c r="F26" s="548"/>
    </row>
    <row r="27" spans="1:6" ht="16.5" customHeight="1">
      <c r="A27" s="563" t="s">
        <v>601</v>
      </c>
      <c r="B27" s="567">
        <v>51</v>
      </c>
      <c r="C27" s="548"/>
      <c r="D27" s="549" t="s">
        <v>265</v>
      </c>
      <c r="F27" s="548"/>
    </row>
    <row r="28" spans="1:6" ht="16.5" customHeight="1">
      <c r="A28" s="563" t="s">
        <v>602</v>
      </c>
      <c r="B28" s="567">
        <v>53</v>
      </c>
      <c r="C28" s="548"/>
      <c r="D28" s="549" t="s">
        <v>268</v>
      </c>
      <c r="F28" s="548"/>
    </row>
    <row r="29" spans="1:6" ht="16.5" customHeight="1">
      <c r="A29" s="563" t="s">
        <v>603</v>
      </c>
      <c r="B29" s="567">
        <v>55</v>
      </c>
      <c r="C29" s="548"/>
      <c r="D29" s="549" t="s">
        <v>271</v>
      </c>
      <c r="F29" s="548"/>
    </row>
    <row r="30" spans="1:6" ht="16.5" customHeight="1">
      <c r="A30" s="563" t="s">
        <v>604</v>
      </c>
      <c r="B30" s="567">
        <v>57</v>
      </c>
      <c r="D30" s="549" t="s">
        <v>192</v>
      </c>
    </row>
    <row r="31" spans="1:6" ht="16.5" customHeight="1">
      <c r="A31" s="563" t="s">
        <v>605</v>
      </c>
      <c r="B31" s="567">
        <v>59</v>
      </c>
      <c r="C31" s="548"/>
      <c r="D31" s="549" t="s">
        <v>195</v>
      </c>
      <c r="F31" s="548"/>
    </row>
    <row r="32" spans="1:6" ht="16.5" customHeight="1">
      <c r="A32" s="563" t="s">
        <v>606</v>
      </c>
      <c r="B32" s="567">
        <v>61</v>
      </c>
      <c r="C32" s="548"/>
      <c r="D32" s="549" t="s">
        <v>198</v>
      </c>
      <c r="F32" s="548"/>
    </row>
    <row r="33" spans="1:6" ht="16.5" customHeight="1">
      <c r="A33" s="563" t="s">
        <v>607</v>
      </c>
      <c r="B33" s="567">
        <v>63</v>
      </c>
      <c r="C33" s="548"/>
      <c r="D33" s="549" t="s">
        <v>201</v>
      </c>
      <c r="F33" s="548"/>
    </row>
    <row r="34" spans="1:6" ht="16.5" customHeight="1">
      <c r="A34" s="563" t="s">
        <v>608</v>
      </c>
      <c r="B34" s="567">
        <v>65</v>
      </c>
      <c r="C34" s="548"/>
      <c r="D34" s="549" t="s">
        <v>204</v>
      </c>
      <c r="F34" s="548"/>
    </row>
    <row r="35" spans="1:6" ht="16.5" customHeight="1">
      <c r="A35" s="563" t="s">
        <v>609</v>
      </c>
      <c r="B35" s="567">
        <v>67</v>
      </c>
      <c r="C35" s="548"/>
      <c r="D35" s="549" t="s">
        <v>207</v>
      </c>
      <c r="F35" s="548"/>
    </row>
    <row r="36" spans="1:6" ht="16.5" customHeight="1">
      <c r="A36" s="563" t="s">
        <v>610</v>
      </c>
      <c r="B36" s="567">
        <v>69</v>
      </c>
      <c r="C36" s="548"/>
      <c r="D36" s="549" t="s">
        <v>209</v>
      </c>
      <c r="F36" s="548"/>
    </row>
    <row r="37" spans="1:6" ht="16.5" customHeight="1">
      <c r="A37" s="563" t="s">
        <v>611</v>
      </c>
      <c r="B37" s="567">
        <v>71</v>
      </c>
      <c r="C37" s="548"/>
      <c r="D37" s="549" t="s">
        <v>212</v>
      </c>
      <c r="F37" s="548"/>
    </row>
    <row r="38" spans="1:6" ht="16.5" customHeight="1">
      <c r="A38" s="563" t="s">
        <v>612</v>
      </c>
      <c r="B38" s="567">
        <v>73</v>
      </c>
      <c r="C38" s="548"/>
      <c r="D38" s="549" t="s">
        <v>215</v>
      </c>
      <c r="F38" s="548"/>
    </row>
    <row r="39" spans="1:6" ht="16.5" customHeight="1">
      <c r="A39" s="563" t="s">
        <v>613</v>
      </c>
      <c r="B39" s="567">
        <v>75</v>
      </c>
      <c r="C39" s="548"/>
      <c r="D39" s="549" t="s">
        <v>218</v>
      </c>
      <c r="F39" s="548"/>
    </row>
    <row r="40" spans="1:6" ht="16.5" customHeight="1">
      <c r="A40" s="563" t="s">
        <v>614</v>
      </c>
      <c r="B40" s="567">
        <v>77</v>
      </c>
      <c r="C40" s="548"/>
      <c r="D40" s="549" t="s">
        <v>221</v>
      </c>
      <c r="F40" s="548"/>
    </row>
    <row r="41" spans="1:6" ht="16.5" customHeight="1">
      <c r="A41" s="563" t="s">
        <v>615</v>
      </c>
      <c r="B41" s="567">
        <v>79</v>
      </c>
      <c r="C41" s="548"/>
      <c r="D41" s="549" t="s">
        <v>224</v>
      </c>
      <c r="F41" s="548"/>
    </row>
    <row r="42" spans="1:6" ht="16.5" customHeight="1">
      <c r="A42" s="563" t="s">
        <v>616</v>
      </c>
      <c r="B42" s="567">
        <v>81</v>
      </c>
      <c r="C42" s="548"/>
      <c r="D42" s="549" t="s">
        <v>227</v>
      </c>
      <c r="F42" s="548"/>
    </row>
    <row r="43" spans="1:6" ht="16.5" customHeight="1">
      <c r="A43" s="563" t="s">
        <v>617</v>
      </c>
      <c r="B43" s="567">
        <v>83</v>
      </c>
      <c r="C43" s="548"/>
      <c r="D43" s="549" t="s">
        <v>230</v>
      </c>
      <c r="F43" s="548"/>
    </row>
    <row r="44" spans="1:6" ht="16.5" customHeight="1">
      <c r="A44" s="563" t="s">
        <v>618</v>
      </c>
      <c r="B44" s="567">
        <v>85</v>
      </c>
      <c r="C44" s="548"/>
      <c r="D44" s="549" t="s">
        <v>233</v>
      </c>
      <c r="F44" s="548"/>
    </row>
    <row r="45" spans="1:6" ht="16.5" customHeight="1">
      <c r="A45" s="563" t="s">
        <v>619</v>
      </c>
      <c r="B45" s="567">
        <v>87</v>
      </c>
      <c r="C45" s="548"/>
      <c r="D45" s="549" t="s">
        <v>236</v>
      </c>
      <c r="F45" s="548"/>
    </row>
    <row r="46" spans="1:6" ht="16.5" customHeight="1">
      <c r="A46" s="563" t="s">
        <v>620</v>
      </c>
      <c r="B46" s="567">
        <v>89</v>
      </c>
      <c r="C46" s="548"/>
      <c r="D46" s="549" t="s">
        <v>239</v>
      </c>
      <c r="F46" s="548"/>
    </row>
    <row r="47" spans="1:6" ht="16.5" customHeight="1">
      <c r="A47" s="563" t="s">
        <v>621</v>
      </c>
      <c r="B47" s="567">
        <v>91</v>
      </c>
      <c r="C47" s="548"/>
      <c r="D47" s="549" t="s">
        <v>242</v>
      </c>
      <c r="F47" s="548"/>
    </row>
    <row r="48" spans="1:6" ht="16.5" customHeight="1">
      <c r="A48" s="563" t="s">
        <v>622</v>
      </c>
      <c r="B48" s="567">
        <v>93</v>
      </c>
      <c r="C48" s="548"/>
      <c r="D48" s="549" t="s">
        <v>245</v>
      </c>
      <c r="F48" s="548"/>
    </row>
    <row r="49" spans="1:6" ht="16.5" customHeight="1">
      <c r="A49" s="563" t="s">
        <v>623</v>
      </c>
      <c r="B49" s="567">
        <v>95</v>
      </c>
      <c r="C49" s="548"/>
      <c r="D49" s="549" t="s">
        <v>248</v>
      </c>
      <c r="F49" s="548"/>
    </row>
    <row r="50" spans="1:6" ht="16.5" customHeight="1">
      <c r="A50" s="563" t="s">
        <v>624</v>
      </c>
      <c r="B50" s="567">
        <v>97</v>
      </c>
      <c r="C50" s="548"/>
      <c r="D50" s="549" t="s">
        <v>251</v>
      </c>
      <c r="F50" s="548"/>
    </row>
    <row r="51" spans="1:6" ht="16.5" customHeight="1">
      <c r="A51" s="563" t="s">
        <v>625</v>
      </c>
      <c r="B51" s="567">
        <v>99</v>
      </c>
      <c r="C51" s="548"/>
      <c r="D51" s="549" t="s">
        <v>254</v>
      </c>
      <c r="F51" s="548"/>
    </row>
    <row r="52" spans="1:6" ht="16.5" customHeight="1">
      <c r="A52" s="563" t="s">
        <v>626</v>
      </c>
      <c r="B52" s="568">
        <v>101</v>
      </c>
      <c r="C52" s="548"/>
      <c r="D52" s="549" t="s">
        <v>257</v>
      </c>
      <c r="F52" s="548"/>
    </row>
    <row r="53" spans="1:6" ht="16.5" customHeight="1">
      <c r="A53" s="563" t="s">
        <v>627</v>
      </c>
      <c r="B53" s="568">
        <v>103</v>
      </c>
      <c r="C53" s="548"/>
      <c r="D53" s="549" t="s">
        <v>260</v>
      </c>
      <c r="F53" s="548"/>
    </row>
    <row r="54" spans="1:6" ht="16.5" customHeight="1">
      <c r="A54" s="563" t="s">
        <v>628</v>
      </c>
      <c r="B54" s="568">
        <v>105</v>
      </c>
      <c r="C54" s="548"/>
      <c r="D54" s="549" t="s">
        <v>263</v>
      </c>
      <c r="F54" s="548"/>
    </row>
    <row r="55" spans="1:6" ht="16.5" customHeight="1">
      <c r="A55" s="563" t="s">
        <v>629</v>
      </c>
      <c r="B55" s="568">
        <v>107</v>
      </c>
      <c r="C55" s="548"/>
      <c r="D55" s="549" t="s">
        <v>266</v>
      </c>
      <c r="F55" s="548"/>
    </row>
    <row r="56" spans="1:6" ht="16.5" customHeight="1">
      <c r="A56" s="563" t="s">
        <v>630</v>
      </c>
      <c r="B56" s="568">
        <v>109</v>
      </c>
      <c r="C56" s="548"/>
      <c r="D56" s="549" t="s">
        <v>269</v>
      </c>
      <c r="F56" s="548"/>
    </row>
    <row r="57" spans="1:6" ht="16.5" customHeight="1">
      <c r="A57" s="563" t="s">
        <v>631</v>
      </c>
      <c r="B57" s="568">
        <v>111</v>
      </c>
      <c r="C57" s="548"/>
      <c r="D57" s="549" t="s">
        <v>272</v>
      </c>
      <c r="F57" s="548"/>
    </row>
    <row r="58" spans="1:6" ht="16.5" customHeight="1">
      <c r="A58" s="563" t="s">
        <v>632</v>
      </c>
      <c r="B58" s="568">
        <v>113</v>
      </c>
      <c r="C58" s="548"/>
      <c r="D58" s="549" t="s">
        <v>193</v>
      </c>
      <c r="F58" s="548"/>
    </row>
    <row r="59" spans="1:6" ht="16.5" customHeight="1">
      <c r="A59" s="563" t="s">
        <v>633</v>
      </c>
      <c r="B59" s="568">
        <v>115</v>
      </c>
      <c r="D59" s="549" t="s">
        <v>196</v>
      </c>
    </row>
    <row r="60" spans="1:6" ht="16.5" customHeight="1">
      <c r="A60" s="563" t="s">
        <v>634</v>
      </c>
      <c r="B60" s="568">
        <v>117</v>
      </c>
      <c r="D60" s="549" t="s">
        <v>199</v>
      </c>
    </row>
    <row r="61" spans="1:6" ht="16.5" customHeight="1">
      <c r="A61" s="563" t="s">
        <v>635</v>
      </c>
      <c r="B61" s="568">
        <v>119</v>
      </c>
      <c r="D61" s="549" t="s">
        <v>202</v>
      </c>
    </row>
    <row r="62" spans="1:6" ht="16.5" customHeight="1">
      <c r="A62" s="563" t="s">
        <v>636</v>
      </c>
      <c r="B62" s="568">
        <v>121</v>
      </c>
      <c r="D62" s="549" t="s">
        <v>205</v>
      </c>
    </row>
    <row r="63" spans="1:6" ht="16.5" customHeight="1">
      <c r="A63" s="563" t="s">
        <v>637</v>
      </c>
      <c r="B63" s="568">
        <v>123</v>
      </c>
      <c r="D63" s="549" t="s">
        <v>1188</v>
      </c>
    </row>
    <row r="64" spans="1:6" ht="16.5" customHeight="1">
      <c r="A64" s="563" t="s">
        <v>638</v>
      </c>
      <c r="B64" s="568">
        <v>125</v>
      </c>
      <c r="D64" s="549" t="s">
        <v>210</v>
      </c>
    </row>
    <row r="65" spans="1:6" ht="16.5" customHeight="1">
      <c r="A65" s="563" t="s">
        <v>639</v>
      </c>
      <c r="B65" s="568">
        <v>127</v>
      </c>
      <c r="D65" s="549" t="s">
        <v>213</v>
      </c>
    </row>
    <row r="66" spans="1:6" ht="16.5" customHeight="1">
      <c r="A66" s="563" t="s">
        <v>640</v>
      </c>
      <c r="B66" s="568">
        <v>129</v>
      </c>
      <c r="C66" s="548"/>
      <c r="D66" s="549" t="s">
        <v>216</v>
      </c>
      <c r="F66" s="548"/>
    </row>
    <row r="67" spans="1:6" ht="16.5" customHeight="1">
      <c r="A67" s="563" t="s">
        <v>641</v>
      </c>
      <c r="B67" s="568">
        <v>131</v>
      </c>
      <c r="C67" s="548"/>
      <c r="D67" s="549" t="s">
        <v>219</v>
      </c>
      <c r="F67" s="548"/>
    </row>
    <row r="68" spans="1:6" ht="16.5" customHeight="1">
      <c r="A68" s="563" t="s">
        <v>642</v>
      </c>
      <c r="B68" s="568">
        <v>133</v>
      </c>
      <c r="C68" s="548"/>
      <c r="D68" s="549" t="s">
        <v>222</v>
      </c>
      <c r="F68" s="548"/>
    </row>
    <row r="69" spans="1:6" ht="16.5" customHeight="1">
      <c r="A69" s="563" t="s">
        <v>643</v>
      </c>
      <c r="B69" s="568">
        <v>135</v>
      </c>
      <c r="C69" s="548"/>
      <c r="D69" s="549" t="s">
        <v>225</v>
      </c>
      <c r="F69" s="548"/>
    </row>
    <row r="70" spans="1:6" ht="16.5" customHeight="1">
      <c r="A70" s="563" t="s">
        <v>644</v>
      </c>
      <c r="B70" s="568">
        <v>137</v>
      </c>
      <c r="C70" s="548"/>
      <c r="D70" s="549" t="s">
        <v>228</v>
      </c>
      <c r="F70" s="548"/>
    </row>
    <row r="71" spans="1:6" ht="16.5" customHeight="1">
      <c r="A71" s="563" t="s">
        <v>645</v>
      </c>
      <c r="B71" s="568">
        <v>139</v>
      </c>
      <c r="C71" s="548"/>
      <c r="D71" s="549" t="s">
        <v>231</v>
      </c>
      <c r="F71" s="548"/>
    </row>
    <row r="72" spans="1:6" ht="16.5" customHeight="1">
      <c r="A72" s="563" t="s">
        <v>646</v>
      </c>
      <c r="B72" s="568">
        <v>141</v>
      </c>
      <c r="C72" s="548"/>
      <c r="D72" s="549" t="s">
        <v>234</v>
      </c>
      <c r="F72" s="548"/>
    </row>
    <row r="73" spans="1:6" ht="16.5" customHeight="1">
      <c r="A73" s="563" t="s">
        <v>647</v>
      </c>
      <c r="B73" s="568">
        <v>143</v>
      </c>
      <c r="C73" s="548"/>
      <c r="D73" s="549" t="s">
        <v>237</v>
      </c>
      <c r="F73" s="548"/>
    </row>
    <row r="74" spans="1:6" ht="16.5" customHeight="1">
      <c r="A74" s="563" t="s">
        <v>648</v>
      </c>
      <c r="B74" s="568">
        <v>145</v>
      </c>
      <c r="C74" s="548"/>
      <c r="D74" s="549" t="s">
        <v>240</v>
      </c>
      <c r="F74" s="548"/>
    </row>
    <row r="75" spans="1:6" ht="16.5" customHeight="1">
      <c r="A75" s="563" t="s">
        <v>649</v>
      </c>
      <c r="B75" s="568">
        <v>147</v>
      </c>
      <c r="C75" s="548"/>
      <c r="D75" s="549" t="s">
        <v>243</v>
      </c>
      <c r="F75" s="548"/>
    </row>
    <row r="76" spans="1:6" ht="16.5" customHeight="1">
      <c r="A76" s="563" t="s">
        <v>650</v>
      </c>
      <c r="B76" s="568">
        <v>149</v>
      </c>
      <c r="C76" s="548"/>
      <c r="D76" s="549" t="s">
        <v>246</v>
      </c>
      <c r="F76" s="548"/>
    </row>
    <row r="77" spans="1:6" ht="16.5" customHeight="1">
      <c r="A77" s="563" t="s">
        <v>651</v>
      </c>
      <c r="B77" s="568">
        <v>151</v>
      </c>
      <c r="C77" s="548"/>
      <c r="D77" s="549" t="s">
        <v>249</v>
      </c>
      <c r="F77" s="548"/>
    </row>
    <row r="78" spans="1:6" ht="16.5" customHeight="1">
      <c r="A78" s="563" t="s">
        <v>652</v>
      </c>
      <c r="B78" s="568">
        <v>153</v>
      </c>
      <c r="C78" s="548"/>
      <c r="D78" s="549" t="s">
        <v>252</v>
      </c>
      <c r="F78" s="548"/>
    </row>
    <row r="79" spans="1:6" ht="16.5" customHeight="1">
      <c r="A79" s="563" t="s">
        <v>653</v>
      </c>
      <c r="B79" s="568">
        <v>155</v>
      </c>
      <c r="C79" s="548"/>
      <c r="D79" s="549" t="s">
        <v>255</v>
      </c>
      <c r="F79" s="548"/>
    </row>
    <row r="80" spans="1:6" ht="16.5" customHeight="1">
      <c r="A80" s="563" t="s">
        <v>654</v>
      </c>
      <c r="B80" s="568">
        <v>157</v>
      </c>
      <c r="C80" s="548"/>
      <c r="D80" s="549" t="s">
        <v>258</v>
      </c>
      <c r="F80" s="548"/>
    </row>
    <row r="81" spans="1:8" ht="16.5" customHeight="1">
      <c r="A81" s="563" t="s">
        <v>655</v>
      </c>
      <c r="B81" s="568">
        <v>159</v>
      </c>
      <c r="C81" s="548"/>
      <c r="D81" s="549" t="s">
        <v>261</v>
      </c>
      <c r="F81" s="548"/>
    </row>
    <row r="82" spans="1:8" ht="16.5" customHeight="1">
      <c r="A82" s="563" t="s">
        <v>656</v>
      </c>
      <c r="B82" s="568">
        <v>161</v>
      </c>
      <c r="C82" s="548"/>
      <c r="D82" s="549" t="s">
        <v>264</v>
      </c>
      <c r="F82" s="548"/>
    </row>
    <row r="83" spans="1:8" ht="16.5" customHeight="1">
      <c r="A83" s="563" t="s">
        <v>657</v>
      </c>
      <c r="B83" s="568">
        <v>163</v>
      </c>
      <c r="C83" s="548"/>
      <c r="D83" s="549" t="s">
        <v>267</v>
      </c>
      <c r="F83" s="548"/>
    </row>
    <row r="84" spans="1:8" ht="16.5" customHeight="1">
      <c r="A84" s="563" t="s">
        <v>658</v>
      </c>
      <c r="B84" s="568">
        <v>165</v>
      </c>
      <c r="C84" s="548"/>
      <c r="D84" s="549" t="s">
        <v>270</v>
      </c>
      <c r="F84" s="548"/>
    </row>
    <row r="85" spans="1:8" ht="16.5" customHeight="1">
      <c r="A85" s="563" t="s">
        <v>659</v>
      </c>
      <c r="B85" s="568">
        <v>167</v>
      </c>
      <c r="C85" s="548"/>
      <c r="D85" s="549" t="s">
        <v>273</v>
      </c>
      <c r="F85" s="548"/>
    </row>
    <row r="86" spans="1:8" ht="16.5" customHeight="1">
      <c r="A86" s="563" t="s">
        <v>660</v>
      </c>
      <c r="B86" s="568">
        <v>169</v>
      </c>
      <c r="C86" s="548"/>
      <c r="D86" s="549" t="s">
        <v>274</v>
      </c>
      <c r="F86" s="548"/>
    </row>
    <row r="87" spans="1:8" ht="16.5" customHeight="1">
      <c r="A87" s="563" t="s">
        <v>661</v>
      </c>
      <c r="B87" s="568">
        <v>171</v>
      </c>
      <c r="C87" s="548"/>
      <c r="D87" s="549" t="s">
        <v>277</v>
      </c>
      <c r="F87" s="548"/>
    </row>
    <row r="88" spans="1:8" ht="16.5" customHeight="1">
      <c r="A88" s="563" t="s">
        <v>662</v>
      </c>
      <c r="B88" s="568">
        <v>173</v>
      </c>
      <c r="C88" s="548"/>
      <c r="D88" s="549" t="s">
        <v>280</v>
      </c>
      <c r="F88" s="548"/>
    </row>
    <row r="89" spans="1:8" ht="16.5" customHeight="1">
      <c r="A89" s="563" t="s">
        <v>663</v>
      </c>
      <c r="B89" s="568">
        <v>175</v>
      </c>
      <c r="C89" s="548"/>
      <c r="D89" s="549" t="s">
        <v>283</v>
      </c>
      <c r="F89" s="548"/>
    </row>
    <row r="90" spans="1:8" ht="16.5" customHeight="1">
      <c r="A90" s="563" t="s">
        <v>664</v>
      </c>
      <c r="B90" s="568">
        <v>177</v>
      </c>
      <c r="C90" s="548"/>
      <c r="D90" s="549" t="s">
        <v>286</v>
      </c>
      <c r="F90" s="548"/>
    </row>
    <row r="91" spans="1:8" ht="16.5" customHeight="1">
      <c r="A91" s="563" t="s">
        <v>665</v>
      </c>
      <c r="B91" s="568">
        <v>179</v>
      </c>
      <c r="C91" s="548"/>
      <c r="D91" s="549" t="s">
        <v>289</v>
      </c>
      <c r="F91" s="548"/>
    </row>
    <row r="92" spans="1:8" ht="16.5" customHeight="1">
      <c r="A92" s="563" t="s">
        <v>666</v>
      </c>
      <c r="B92" s="568">
        <v>181</v>
      </c>
      <c r="C92" s="548"/>
      <c r="D92" s="549" t="s">
        <v>292</v>
      </c>
      <c r="F92" s="548"/>
    </row>
    <row r="93" spans="1:8" ht="16.5" customHeight="1">
      <c r="A93" s="563" t="s">
        <v>667</v>
      </c>
      <c r="B93" s="568">
        <v>183</v>
      </c>
      <c r="C93" s="548"/>
      <c r="D93" s="549" t="s">
        <v>295</v>
      </c>
      <c r="F93" s="548"/>
      <c r="G93" s="548"/>
      <c r="H93" s="548"/>
    </row>
    <row r="94" spans="1:8" ht="16.5" customHeight="1">
      <c r="A94" s="563" t="s">
        <v>668</v>
      </c>
      <c r="B94" s="568">
        <v>185</v>
      </c>
      <c r="D94" s="549" t="s">
        <v>298</v>
      </c>
    </row>
    <row r="95" spans="1:8" ht="16.5" customHeight="1">
      <c r="A95" s="563" t="s">
        <v>669</v>
      </c>
      <c r="B95" s="568">
        <v>187</v>
      </c>
      <c r="D95" s="549" t="s">
        <v>301</v>
      </c>
    </row>
    <row r="96" spans="1:8" ht="16.5" customHeight="1">
      <c r="A96" s="563" t="s">
        <v>670</v>
      </c>
      <c r="B96" s="568">
        <v>189</v>
      </c>
      <c r="D96" s="549" t="s">
        <v>304</v>
      </c>
    </row>
    <row r="97" spans="1:4" ht="16.5" customHeight="1">
      <c r="A97" s="563" t="s">
        <v>671</v>
      </c>
      <c r="B97" s="568">
        <v>191</v>
      </c>
      <c r="D97" s="549" t="s">
        <v>307</v>
      </c>
    </row>
    <row r="98" spans="1:4" ht="16.5" customHeight="1">
      <c r="A98" s="563" t="s">
        <v>672</v>
      </c>
      <c r="B98" s="568">
        <v>193</v>
      </c>
      <c r="D98" s="549" t="s">
        <v>310</v>
      </c>
    </row>
    <row r="99" spans="1:4" ht="16.5" customHeight="1">
      <c r="A99" s="563" t="s">
        <v>673</v>
      </c>
      <c r="B99" s="568">
        <v>195</v>
      </c>
      <c r="D99" s="549" t="s">
        <v>313</v>
      </c>
    </row>
    <row r="100" spans="1:4" ht="16.5" customHeight="1">
      <c r="A100" s="563" t="s">
        <v>674</v>
      </c>
      <c r="B100" s="568">
        <v>197</v>
      </c>
      <c r="D100" s="549" t="s">
        <v>316</v>
      </c>
    </row>
    <row r="101" spans="1:4" ht="16.5" customHeight="1">
      <c r="A101" s="563" t="s">
        <v>675</v>
      </c>
      <c r="B101" s="568">
        <v>199</v>
      </c>
      <c r="D101" s="549" t="s">
        <v>319</v>
      </c>
    </row>
    <row r="102" spans="1:4" ht="16.5" customHeight="1">
      <c r="A102" s="563" t="s">
        <v>676</v>
      </c>
      <c r="B102" s="568">
        <v>201</v>
      </c>
      <c r="D102" s="549" t="s">
        <v>322</v>
      </c>
    </row>
    <row r="103" spans="1:4" ht="16.5" customHeight="1">
      <c r="A103" s="563" t="s">
        <v>677</v>
      </c>
      <c r="B103" s="568">
        <v>203</v>
      </c>
      <c r="D103" s="549" t="s">
        <v>325</v>
      </c>
    </row>
    <row r="104" spans="1:4" ht="16.5" customHeight="1">
      <c r="A104" s="563" t="s">
        <v>678</v>
      </c>
      <c r="B104" s="568">
        <v>205</v>
      </c>
      <c r="D104" s="549" t="s">
        <v>328</v>
      </c>
    </row>
    <row r="105" spans="1:4" ht="16.5" customHeight="1">
      <c r="A105" s="563" t="s">
        <v>679</v>
      </c>
      <c r="B105" s="568">
        <v>207</v>
      </c>
      <c r="D105" s="549" t="s">
        <v>331</v>
      </c>
    </row>
    <row r="106" spans="1:4" ht="16.5" customHeight="1">
      <c r="A106" s="563" t="s">
        <v>680</v>
      </c>
      <c r="B106" s="568">
        <v>209</v>
      </c>
      <c r="D106" s="549" t="s">
        <v>334</v>
      </c>
    </row>
    <row r="107" spans="1:4" ht="16.5" customHeight="1">
      <c r="A107" s="563" t="s">
        <v>681</v>
      </c>
      <c r="B107" s="568">
        <v>211</v>
      </c>
      <c r="D107" s="549" t="s">
        <v>337</v>
      </c>
    </row>
    <row r="108" spans="1:4" ht="16.5" customHeight="1">
      <c r="A108" s="563" t="s">
        <v>682</v>
      </c>
      <c r="B108" s="568">
        <v>213</v>
      </c>
      <c r="D108" s="549" t="s">
        <v>340</v>
      </c>
    </row>
    <row r="109" spans="1:4" ht="16.5" customHeight="1">
      <c r="A109" s="563" t="s">
        <v>683</v>
      </c>
      <c r="B109" s="568">
        <v>215</v>
      </c>
      <c r="D109" s="549" t="s">
        <v>343</v>
      </c>
    </row>
    <row r="110" spans="1:4" ht="16.5" customHeight="1">
      <c r="A110" s="563" t="s">
        <v>684</v>
      </c>
      <c r="B110" s="568">
        <v>217</v>
      </c>
      <c r="D110" s="549" t="s">
        <v>346</v>
      </c>
    </row>
    <row r="111" spans="1:4" ht="16.5" customHeight="1">
      <c r="A111" s="563" t="s">
        <v>685</v>
      </c>
      <c r="B111" s="568">
        <v>219</v>
      </c>
      <c r="D111" s="549" t="s">
        <v>349</v>
      </c>
    </row>
    <row r="112" spans="1:4" ht="16.5" customHeight="1">
      <c r="A112" s="563" t="s">
        <v>686</v>
      </c>
      <c r="B112" s="568">
        <v>221</v>
      </c>
      <c r="D112" s="549" t="s">
        <v>352</v>
      </c>
    </row>
    <row r="113" spans="1:4" ht="16.5" customHeight="1">
      <c r="A113" s="563" t="s">
        <v>687</v>
      </c>
      <c r="B113" s="568">
        <v>223</v>
      </c>
      <c r="D113" s="549" t="s">
        <v>355</v>
      </c>
    </row>
    <row r="114" spans="1:4" ht="16.5" customHeight="1">
      <c r="A114" s="563" t="s">
        <v>688</v>
      </c>
      <c r="B114" s="568">
        <v>225</v>
      </c>
      <c r="D114" s="549" t="s">
        <v>275</v>
      </c>
    </row>
    <row r="115" spans="1:4" ht="16.5" customHeight="1">
      <c r="A115" s="563" t="s">
        <v>689</v>
      </c>
      <c r="B115" s="568">
        <v>227</v>
      </c>
      <c r="D115" s="549" t="s">
        <v>278</v>
      </c>
    </row>
    <row r="116" spans="1:4" ht="16.5" customHeight="1">
      <c r="A116" s="563" t="s">
        <v>690</v>
      </c>
      <c r="B116" s="568">
        <v>229</v>
      </c>
      <c r="D116" s="549" t="s">
        <v>281</v>
      </c>
    </row>
    <row r="117" spans="1:4" ht="16.5" customHeight="1">
      <c r="A117" s="563" t="s">
        <v>691</v>
      </c>
      <c r="B117" s="568">
        <v>231</v>
      </c>
      <c r="D117" s="549" t="s">
        <v>284</v>
      </c>
    </row>
    <row r="118" spans="1:4" ht="16.5" customHeight="1">
      <c r="A118" s="563" t="s">
        <v>692</v>
      </c>
      <c r="B118" s="568">
        <v>233</v>
      </c>
      <c r="D118" s="549" t="s">
        <v>287</v>
      </c>
    </row>
    <row r="119" spans="1:4" ht="16.5" customHeight="1">
      <c r="A119" s="563" t="s">
        <v>693</v>
      </c>
      <c r="B119" s="568">
        <v>235</v>
      </c>
      <c r="D119" s="549" t="s">
        <v>290</v>
      </c>
    </row>
    <row r="120" spans="1:4" ht="16.5" customHeight="1">
      <c r="A120" s="563" t="s">
        <v>694</v>
      </c>
      <c r="B120" s="568">
        <v>237</v>
      </c>
      <c r="D120" s="549" t="s">
        <v>293</v>
      </c>
    </row>
    <row r="121" spans="1:4" ht="16.5" customHeight="1">
      <c r="A121" s="563" t="s">
        <v>695</v>
      </c>
      <c r="B121" s="568">
        <v>239</v>
      </c>
      <c r="D121" s="549" t="s">
        <v>296</v>
      </c>
    </row>
    <row r="122" spans="1:4" ht="16.5" customHeight="1">
      <c r="A122" s="563" t="s">
        <v>696</v>
      </c>
      <c r="B122" s="568">
        <v>241</v>
      </c>
      <c r="D122" s="549" t="s">
        <v>299</v>
      </c>
    </row>
    <row r="123" spans="1:4" ht="16.5" customHeight="1">
      <c r="A123" s="563" t="s">
        <v>697</v>
      </c>
      <c r="B123" s="568">
        <v>243</v>
      </c>
      <c r="D123" s="549" t="s">
        <v>302</v>
      </c>
    </row>
    <row r="124" spans="1:4" ht="16.5" customHeight="1">
      <c r="A124" s="563" t="s">
        <v>698</v>
      </c>
      <c r="B124" s="568">
        <v>245</v>
      </c>
      <c r="D124" s="549" t="s">
        <v>305</v>
      </c>
    </row>
    <row r="125" spans="1:4" ht="16.5" customHeight="1">
      <c r="A125" s="563" t="s">
        <v>699</v>
      </c>
      <c r="B125" s="568">
        <v>247</v>
      </c>
      <c r="D125" s="549" t="s">
        <v>308</v>
      </c>
    </row>
    <row r="126" spans="1:4" ht="16.5" customHeight="1">
      <c r="A126" s="563" t="s">
        <v>700</v>
      </c>
      <c r="B126" s="568">
        <v>249</v>
      </c>
      <c r="D126" s="549" t="s">
        <v>311</v>
      </c>
    </row>
    <row r="127" spans="1:4" ht="16.5" customHeight="1">
      <c r="A127" s="563" t="s">
        <v>701</v>
      </c>
      <c r="B127" s="568">
        <v>251</v>
      </c>
      <c r="D127" s="549" t="s">
        <v>314</v>
      </c>
    </row>
    <row r="128" spans="1:4" ht="16.5" customHeight="1">
      <c r="A128" s="563" t="s">
        <v>702</v>
      </c>
      <c r="B128" s="568">
        <v>253</v>
      </c>
      <c r="D128" s="549" t="s">
        <v>317</v>
      </c>
    </row>
    <row r="129" spans="1:4" ht="16.5" customHeight="1">
      <c r="A129" s="563" t="s">
        <v>703</v>
      </c>
      <c r="B129" s="568">
        <v>255</v>
      </c>
      <c r="D129" s="549" t="s">
        <v>320</v>
      </c>
    </row>
    <row r="130" spans="1:4" ht="16.5" customHeight="1">
      <c r="A130" s="563" t="s">
        <v>704</v>
      </c>
      <c r="B130" s="568">
        <v>257</v>
      </c>
      <c r="D130" s="549" t="s">
        <v>323</v>
      </c>
    </row>
    <row r="131" spans="1:4" ht="16.5" customHeight="1">
      <c r="A131" s="563" t="s">
        <v>451</v>
      </c>
      <c r="B131" s="568">
        <v>259</v>
      </c>
      <c r="D131" s="549" t="s">
        <v>326</v>
      </c>
    </row>
    <row r="132" spans="1:4" ht="16.5" customHeight="1">
      <c r="A132" s="563" t="s">
        <v>452</v>
      </c>
      <c r="B132" s="568">
        <v>261</v>
      </c>
      <c r="D132" s="549" t="s">
        <v>329</v>
      </c>
    </row>
    <row r="133" spans="1:4" ht="16.5" customHeight="1">
      <c r="A133" s="563" t="s">
        <v>453</v>
      </c>
      <c r="B133" s="568">
        <v>263</v>
      </c>
      <c r="D133" s="549" t="s">
        <v>332</v>
      </c>
    </row>
    <row r="134" spans="1:4" ht="16.5" customHeight="1">
      <c r="A134" s="563" t="s">
        <v>454</v>
      </c>
      <c r="B134" s="568">
        <v>265</v>
      </c>
      <c r="D134" s="549" t="s">
        <v>335</v>
      </c>
    </row>
    <row r="135" spans="1:4" ht="16.5" customHeight="1">
      <c r="A135" s="563" t="s">
        <v>455</v>
      </c>
      <c r="B135" s="568">
        <v>267</v>
      </c>
      <c r="D135" s="549" t="s">
        <v>338</v>
      </c>
    </row>
    <row r="136" spans="1:4" ht="16.5" customHeight="1">
      <c r="A136" s="563" t="s">
        <v>456</v>
      </c>
      <c r="B136" s="568">
        <v>269</v>
      </c>
      <c r="D136" s="549" t="s">
        <v>341</v>
      </c>
    </row>
    <row r="137" spans="1:4" ht="16.5" customHeight="1">
      <c r="A137" s="563" t="s">
        <v>457</v>
      </c>
      <c r="B137" s="568">
        <v>271</v>
      </c>
      <c r="D137" s="549" t="s">
        <v>344</v>
      </c>
    </row>
    <row r="138" spans="1:4" ht="16.5" customHeight="1">
      <c r="A138" s="563" t="s">
        <v>458</v>
      </c>
      <c r="B138" s="568">
        <v>273</v>
      </c>
      <c r="D138" s="549" t="s">
        <v>347</v>
      </c>
    </row>
    <row r="139" spans="1:4" ht="16.5" customHeight="1">
      <c r="A139" s="563" t="s">
        <v>459</v>
      </c>
      <c r="B139" s="568">
        <v>275</v>
      </c>
      <c r="D139" s="549" t="s">
        <v>350</v>
      </c>
    </row>
    <row r="140" spans="1:4" ht="16.5" customHeight="1">
      <c r="A140" s="563" t="s">
        <v>460</v>
      </c>
      <c r="B140" s="568">
        <v>277</v>
      </c>
      <c r="D140" s="549" t="s">
        <v>353</v>
      </c>
    </row>
    <row r="141" spans="1:4" ht="16.5" customHeight="1">
      <c r="A141" s="563" t="s">
        <v>461</v>
      </c>
      <c r="B141" s="568">
        <v>279</v>
      </c>
      <c r="D141" s="549" t="s">
        <v>356</v>
      </c>
    </row>
    <row r="142" spans="1:4" ht="16.5" customHeight="1">
      <c r="A142" s="563" t="s">
        <v>462</v>
      </c>
      <c r="B142" s="568">
        <v>281</v>
      </c>
      <c r="D142" s="549" t="s">
        <v>276</v>
      </c>
    </row>
    <row r="143" spans="1:4" ht="16.5" customHeight="1">
      <c r="A143" s="563" t="s">
        <v>463</v>
      </c>
      <c r="B143" s="568">
        <v>283</v>
      </c>
      <c r="D143" s="549" t="s">
        <v>279</v>
      </c>
    </row>
    <row r="144" spans="1:4" ht="16.5" customHeight="1">
      <c r="A144" s="563" t="s">
        <v>464</v>
      </c>
      <c r="B144" s="568">
        <v>285</v>
      </c>
      <c r="D144" s="549" t="s">
        <v>282</v>
      </c>
    </row>
    <row r="145" spans="1:4" ht="16.5" customHeight="1">
      <c r="A145" s="563" t="s">
        <v>465</v>
      </c>
      <c r="B145" s="568">
        <v>287</v>
      </c>
      <c r="D145" s="549" t="s">
        <v>285</v>
      </c>
    </row>
    <row r="146" spans="1:4" ht="16.5" customHeight="1">
      <c r="A146" s="563" t="s">
        <v>466</v>
      </c>
      <c r="B146" s="568">
        <v>289</v>
      </c>
      <c r="D146" s="549" t="s">
        <v>288</v>
      </c>
    </row>
    <row r="147" spans="1:4" ht="16.5" customHeight="1">
      <c r="A147" s="563" t="s">
        <v>467</v>
      </c>
      <c r="B147" s="568">
        <v>291</v>
      </c>
      <c r="D147" s="549" t="s">
        <v>291</v>
      </c>
    </row>
    <row r="148" spans="1:4" ht="16.5" customHeight="1">
      <c r="A148" s="563" t="s">
        <v>468</v>
      </c>
      <c r="B148" s="568">
        <v>293</v>
      </c>
      <c r="D148" s="549" t="s">
        <v>294</v>
      </c>
    </row>
    <row r="149" spans="1:4" ht="16.5" customHeight="1">
      <c r="A149" s="563" t="s">
        <v>469</v>
      </c>
      <c r="B149" s="568">
        <v>295</v>
      </c>
      <c r="D149" s="549" t="s">
        <v>297</v>
      </c>
    </row>
    <row r="150" spans="1:4" ht="16.5" customHeight="1">
      <c r="A150" s="563" t="s">
        <v>470</v>
      </c>
      <c r="B150" s="568">
        <v>297</v>
      </c>
      <c r="D150" s="549" t="s">
        <v>300</v>
      </c>
    </row>
    <row r="151" spans="1:4" ht="16.5" customHeight="1">
      <c r="A151" s="563" t="s">
        <v>471</v>
      </c>
      <c r="B151" s="568">
        <v>299</v>
      </c>
      <c r="D151" s="549" t="s">
        <v>303</v>
      </c>
    </row>
    <row r="152" spans="1:4" ht="16.5" customHeight="1">
      <c r="A152" s="563" t="s">
        <v>472</v>
      </c>
      <c r="B152" s="568">
        <v>301</v>
      </c>
      <c r="D152" s="549" t="s">
        <v>306</v>
      </c>
    </row>
    <row r="153" spans="1:4" ht="16.5" customHeight="1">
      <c r="A153" s="563" t="s">
        <v>473</v>
      </c>
      <c r="B153" s="568">
        <v>303</v>
      </c>
      <c r="D153" s="549" t="s">
        <v>309</v>
      </c>
    </row>
    <row r="154" spans="1:4" ht="16.5" customHeight="1">
      <c r="A154" s="563" t="s">
        <v>474</v>
      </c>
      <c r="B154" s="568">
        <v>305</v>
      </c>
      <c r="D154" s="549" t="s">
        <v>312</v>
      </c>
    </row>
    <row r="155" spans="1:4" ht="16.5" customHeight="1">
      <c r="A155" s="563" t="s">
        <v>475</v>
      </c>
      <c r="B155" s="568">
        <v>307</v>
      </c>
      <c r="D155" s="549" t="s">
        <v>315</v>
      </c>
    </row>
    <row r="156" spans="1:4" ht="16.5" customHeight="1">
      <c r="A156" s="563" t="s">
        <v>476</v>
      </c>
      <c r="B156" s="568">
        <v>309</v>
      </c>
      <c r="D156" s="549" t="s">
        <v>318</v>
      </c>
    </row>
    <row r="157" spans="1:4" ht="16.5" customHeight="1">
      <c r="A157" s="563" t="s">
        <v>477</v>
      </c>
      <c r="B157" s="568">
        <v>311</v>
      </c>
      <c r="D157" s="549" t="s">
        <v>321</v>
      </c>
    </row>
    <row r="158" spans="1:4" ht="16.5" customHeight="1">
      <c r="A158" s="563" t="s">
        <v>478</v>
      </c>
      <c r="B158" s="568">
        <v>313</v>
      </c>
      <c r="D158" s="549" t="s">
        <v>324</v>
      </c>
    </row>
    <row r="159" spans="1:4" ht="16.5" customHeight="1">
      <c r="A159" s="563" t="s">
        <v>479</v>
      </c>
      <c r="B159" s="568">
        <v>315</v>
      </c>
      <c r="D159" s="549" t="s">
        <v>327</v>
      </c>
    </row>
    <row r="160" spans="1:4" ht="16.5" customHeight="1">
      <c r="A160" s="563" t="s">
        <v>480</v>
      </c>
      <c r="B160" s="568">
        <v>317</v>
      </c>
      <c r="D160" s="549" t="s">
        <v>330</v>
      </c>
    </row>
    <row r="161" spans="1:4" ht="16.5" customHeight="1">
      <c r="A161" s="563" t="s">
        <v>481</v>
      </c>
      <c r="B161" s="568">
        <v>319</v>
      </c>
      <c r="D161" s="549" t="s">
        <v>333</v>
      </c>
    </row>
    <row r="162" spans="1:4" ht="16.5" customHeight="1">
      <c r="A162" s="563" t="s">
        <v>482</v>
      </c>
      <c r="B162" s="568">
        <v>321</v>
      </c>
      <c r="D162" s="549" t="s">
        <v>336</v>
      </c>
    </row>
    <row r="163" spans="1:4" ht="16.5" customHeight="1">
      <c r="A163" s="563" t="s">
        <v>483</v>
      </c>
      <c r="B163" s="568">
        <v>323</v>
      </c>
      <c r="D163" s="549" t="s">
        <v>339</v>
      </c>
    </row>
    <row r="164" spans="1:4" ht="16.5" customHeight="1">
      <c r="A164" s="563" t="s">
        <v>484</v>
      </c>
      <c r="B164" s="568">
        <v>325</v>
      </c>
      <c r="D164" s="549" t="s">
        <v>342</v>
      </c>
    </row>
    <row r="165" spans="1:4" ht="16.5" customHeight="1">
      <c r="A165" s="563" t="s">
        <v>485</v>
      </c>
      <c r="B165" s="568">
        <v>327</v>
      </c>
      <c r="D165" s="549" t="s">
        <v>345</v>
      </c>
    </row>
    <row r="166" spans="1:4" ht="16.5" customHeight="1">
      <c r="A166" s="563" t="s">
        <v>486</v>
      </c>
      <c r="B166" s="568">
        <v>329</v>
      </c>
      <c r="D166" s="549" t="s">
        <v>348</v>
      </c>
    </row>
    <row r="167" spans="1:4" ht="16.5" customHeight="1">
      <c r="A167" s="563" t="s">
        <v>487</v>
      </c>
      <c r="B167" s="568">
        <v>331</v>
      </c>
      <c r="D167" s="549" t="s">
        <v>351</v>
      </c>
    </row>
    <row r="168" spans="1:4" ht="16.5" customHeight="1">
      <c r="A168" s="563" t="s">
        <v>488</v>
      </c>
      <c r="B168" s="568">
        <v>333</v>
      </c>
      <c r="D168" s="549" t="s">
        <v>354</v>
      </c>
    </row>
    <row r="169" spans="1:4" ht="16.5" customHeight="1">
      <c r="A169" s="563" t="s">
        <v>489</v>
      </c>
      <c r="B169" s="568">
        <v>335</v>
      </c>
      <c r="D169" s="549" t="s">
        <v>357</v>
      </c>
    </row>
    <row r="170" spans="1:4" ht="16.5" customHeight="1">
      <c r="A170" s="563" t="s">
        <v>490</v>
      </c>
      <c r="B170" s="569">
        <v>337</v>
      </c>
      <c r="D170" s="549" t="s">
        <v>358</v>
      </c>
    </row>
    <row r="171" spans="1:4" ht="16.5" customHeight="1">
      <c r="A171" s="563" t="s">
        <v>491</v>
      </c>
      <c r="B171" s="569">
        <v>339</v>
      </c>
      <c r="D171" s="549" t="s">
        <v>361</v>
      </c>
    </row>
    <row r="172" spans="1:4" ht="16.5" customHeight="1">
      <c r="A172" s="563" t="s">
        <v>492</v>
      </c>
      <c r="B172" s="569">
        <v>341</v>
      </c>
      <c r="D172" s="549" t="s">
        <v>364</v>
      </c>
    </row>
    <row r="173" spans="1:4" ht="16.5" customHeight="1">
      <c r="A173" s="563" t="s">
        <v>493</v>
      </c>
      <c r="B173" s="569">
        <v>343</v>
      </c>
      <c r="D173" s="549" t="s">
        <v>367</v>
      </c>
    </row>
    <row r="174" spans="1:4" ht="16.5" customHeight="1">
      <c r="A174" s="563" t="s">
        <v>494</v>
      </c>
      <c r="B174" s="569">
        <v>345</v>
      </c>
      <c r="D174" s="549" t="s">
        <v>370</v>
      </c>
    </row>
    <row r="175" spans="1:4" ht="16.5" customHeight="1">
      <c r="A175" s="563" t="s">
        <v>495</v>
      </c>
      <c r="B175" s="569">
        <v>347</v>
      </c>
      <c r="D175" s="549" t="s">
        <v>373</v>
      </c>
    </row>
    <row r="176" spans="1:4" ht="16.5" customHeight="1">
      <c r="A176" s="563" t="s">
        <v>496</v>
      </c>
      <c r="B176" s="569">
        <v>349</v>
      </c>
      <c r="D176" s="549" t="s">
        <v>1189</v>
      </c>
    </row>
    <row r="177" spans="1:4" ht="16.5" customHeight="1">
      <c r="A177" s="563" t="s">
        <v>497</v>
      </c>
      <c r="B177" s="569">
        <v>351</v>
      </c>
      <c r="D177" s="549" t="s">
        <v>378</v>
      </c>
    </row>
    <row r="178" spans="1:4" ht="16.5" customHeight="1">
      <c r="A178" s="563" t="s">
        <v>1156</v>
      </c>
      <c r="B178" s="569">
        <v>353</v>
      </c>
      <c r="D178" s="549" t="s">
        <v>382</v>
      </c>
    </row>
    <row r="179" spans="1:4" ht="16.5" customHeight="1">
      <c r="A179" s="563" t="s">
        <v>498</v>
      </c>
      <c r="B179" s="569">
        <v>355</v>
      </c>
      <c r="D179" s="549" t="s">
        <v>385</v>
      </c>
    </row>
    <row r="180" spans="1:4" ht="16.5" customHeight="1">
      <c r="A180" s="563" t="s">
        <v>499</v>
      </c>
      <c r="B180" s="569">
        <v>357</v>
      </c>
      <c r="D180" s="549" t="s">
        <v>388</v>
      </c>
    </row>
    <row r="181" spans="1:4" ht="16.5" customHeight="1">
      <c r="A181" s="563" t="s">
        <v>500</v>
      </c>
      <c r="B181" s="569">
        <v>359</v>
      </c>
      <c r="D181" s="549" t="s">
        <v>391</v>
      </c>
    </row>
    <row r="182" spans="1:4" ht="16.5" customHeight="1">
      <c r="A182" s="563" t="s">
        <v>501</v>
      </c>
      <c r="B182" s="569">
        <v>361</v>
      </c>
      <c r="D182" s="549" t="s">
        <v>394</v>
      </c>
    </row>
    <row r="183" spans="1:4" ht="16.5" customHeight="1">
      <c r="A183" s="563" t="s">
        <v>502</v>
      </c>
      <c r="B183" s="569">
        <v>363</v>
      </c>
      <c r="D183" s="549" t="s">
        <v>397</v>
      </c>
    </row>
    <row r="184" spans="1:4" ht="16.5" customHeight="1">
      <c r="A184" s="563" t="s">
        <v>503</v>
      </c>
      <c r="B184" s="569">
        <v>365</v>
      </c>
      <c r="D184" s="549" t="s">
        <v>400</v>
      </c>
    </row>
    <row r="185" spans="1:4" ht="16.5" customHeight="1">
      <c r="A185" s="563" t="s">
        <v>504</v>
      </c>
      <c r="B185" s="569">
        <v>367</v>
      </c>
      <c r="D185" s="549" t="s">
        <v>403</v>
      </c>
    </row>
    <row r="186" spans="1:4" ht="16.5" customHeight="1">
      <c r="A186" s="563" t="s">
        <v>505</v>
      </c>
      <c r="B186" s="569">
        <v>369</v>
      </c>
      <c r="D186" s="549" t="s">
        <v>406</v>
      </c>
    </row>
    <row r="187" spans="1:4" ht="16.5" customHeight="1">
      <c r="A187" s="563" t="s">
        <v>506</v>
      </c>
      <c r="B187" s="569">
        <v>371</v>
      </c>
      <c r="D187" s="549" t="s">
        <v>409</v>
      </c>
    </row>
    <row r="188" spans="1:4" ht="16.5" customHeight="1">
      <c r="A188" s="563" t="s">
        <v>507</v>
      </c>
      <c r="B188" s="569">
        <v>373</v>
      </c>
      <c r="D188" s="549" t="s">
        <v>412</v>
      </c>
    </row>
    <row r="189" spans="1:4" ht="16.5" customHeight="1">
      <c r="A189" s="563" t="s">
        <v>508</v>
      </c>
      <c r="B189" s="569">
        <v>375</v>
      </c>
      <c r="D189" s="549" t="s">
        <v>415</v>
      </c>
    </row>
    <row r="190" spans="1:4" ht="16.5" customHeight="1">
      <c r="A190" s="563" t="s">
        <v>509</v>
      </c>
      <c r="B190" s="569">
        <v>377</v>
      </c>
      <c r="D190" s="549" t="s">
        <v>418</v>
      </c>
    </row>
    <row r="191" spans="1:4" ht="16.5" customHeight="1">
      <c r="A191" s="563" t="s">
        <v>510</v>
      </c>
      <c r="B191" s="568">
        <v>379</v>
      </c>
      <c r="D191" s="549" t="s">
        <v>705</v>
      </c>
    </row>
    <row r="192" spans="1:4" ht="16.5" customHeight="1">
      <c r="A192" s="563" t="s">
        <v>511</v>
      </c>
      <c r="B192" s="568">
        <v>381</v>
      </c>
      <c r="D192" s="549" t="s">
        <v>423</v>
      </c>
    </row>
    <row r="193" spans="1:4" ht="16.5" customHeight="1">
      <c r="A193" s="563" t="s">
        <v>512</v>
      </c>
      <c r="B193" s="568">
        <v>383</v>
      </c>
      <c r="D193" s="549" t="s">
        <v>426</v>
      </c>
    </row>
    <row r="194" spans="1:4" ht="16.5" customHeight="1">
      <c r="A194" s="563" t="s">
        <v>513</v>
      </c>
      <c r="B194" s="568">
        <v>385</v>
      </c>
      <c r="D194" s="549" t="s">
        <v>429</v>
      </c>
    </row>
    <row r="195" spans="1:4" ht="16.5" customHeight="1">
      <c r="A195" s="563" t="s">
        <v>514</v>
      </c>
      <c r="B195" s="568">
        <v>387</v>
      </c>
      <c r="D195" s="549" t="s">
        <v>432</v>
      </c>
    </row>
    <row r="196" spans="1:4" ht="16.5" customHeight="1">
      <c r="A196" s="563" t="s">
        <v>515</v>
      </c>
      <c r="B196" s="568">
        <v>389</v>
      </c>
      <c r="D196" s="549" t="s">
        <v>435</v>
      </c>
    </row>
    <row r="197" spans="1:4" ht="16.5" customHeight="1">
      <c r="A197" s="563" t="s">
        <v>516</v>
      </c>
      <c r="B197" s="568">
        <v>391</v>
      </c>
      <c r="D197" s="549" t="s">
        <v>438</v>
      </c>
    </row>
    <row r="198" spans="1:4" ht="16.5" customHeight="1">
      <c r="A198" s="563" t="s">
        <v>517</v>
      </c>
      <c r="B198" s="568">
        <v>393</v>
      </c>
      <c r="D198" s="549" t="s">
        <v>441</v>
      </c>
    </row>
    <row r="199" spans="1:4" ht="16.5" customHeight="1">
      <c r="A199" s="563" t="s">
        <v>518</v>
      </c>
      <c r="B199" s="568">
        <v>395</v>
      </c>
      <c r="D199" s="549" t="s">
        <v>359</v>
      </c>
    </row>
    <row r="200" spans="1:4" ht="16.5" customHeight="1">
      <c r="A200" s="563" t="s">
        <v>519</v>
      </c>
      <c r="B200" s="568">
        <v>397</v>
      </c>
      <c r="D200" s="549" t="s">
        <v>362</v>
      </c>
    </row>
    <row r="201" spans="1:4" ht="16.5" customHeight="1">
      <c r="A201" s="563" t="s">
        <v>520</v>
      </c>
      <c r="B201" s="568">
        <v>399</v>
      </c>
      <c r="D201" s="549" t="s">
        <v>365</v>
      </c>
    </row>
    <row r="202" spans="1:4" ht="16.5" customHeight="1">
      <c r="A202" s="563" t="s">
        <v>521</v>
      </c>
      <c r="B202" s="568">
        <v>401</v>
      </c>
      <c r="D202" s="549" t="s">
        <v>368</v>
      </c>
    </row>
    <row r="203" spans="1:4" ht="16.5" customHeight="1">
      <c r="A203" s="563" t="s">
        <v>522</v>
      </c>
      <c r="B203" s="568">
        <v>403</v>
      </c>
      <c r="D203" s="549" t="s">
        <v>371</v>
      </c>
    </row>
    <row r="204" spans="1:4" ht="16.5" customHeight="1">
      <c r="A204" s="563" t="s">
        <v>523</v>
      </c>
      <c r="B204" s="568">
        <v>405</v>
      </c>
      <c r="D204" s="549" t="s">
        <v>374</v>
      </c>
    </row>
    <row r="205" spans="1:4" ht="16.5" customHeight="1">
      <c r="A205" s="563" t="s">
        <v>524</v>
      </c>
      <c r="B205" s="568">
        <v>407</v>
      </c>
      <c r="D205" s="549" t="s">
        <v>376</v>
      </c>
    </row>
    <row r="206" spans="1:4" ht="16.5" customHeight="1">
      <c r="A206" s="563" t="s">
        <v>525</v>
      </c>
      <c r="B206" s="568">
        <v>409</v>
      </c>
      <c r="D206" s="549" t="s">
        <v>379</v>
      </c>
    </row>
    <row r="207" spans="1:4" ht="16.5" customHeight="1">
      <c r="A207" s="563" t="s">
        <v>526</v>
      </c>
      <c r="B207" s="568">
        <v>411</v>
      </c>
      <c r="D207" s="549" t="s">
        <v>383</v>
      </c>
    </row>
    <row r="208" spans="1:4" ht="16.5" customHeight="1">
      <c r="A208" s="563" t="s">
        <v>527</v>
      </c>
      <c r="B208" s="568">
        <v>413</v>
      </c>
      <c r="D208" s="549" t="s">
        <v>386</v>
      </c>
    </row>
    <row r="209" spans="1:4" ht="16.5" customHeight="1">
      <c r="A209" s="563" t="s">
        <v>528</v>
      </c>
      <c r="B209" s="568">
        <v>415</v>
      </c>
      <c r="D209" s="549" t="s">
        <v>389</v>
      </c>
    </row>
    <row r="210" spans="1:4" ht="16.5" customHeight="1">
      <c r="A210" s="563" t="s">
        <v>529</v>
      </c>
      <c r="B210" s="568">
        <v>417</v>
      </c>
      <c r="D210" s="549" t="s">
        <v>392</v>
      </c>
    </row>
    <row r="211" spans="1:4" ht="16.5" customHeight="1">
      <c r="A211" s="563" t="s">
        <v>531</v>
      </c>
      <c r="B211" s="568">
        <v>419</v>
      </c>
      <c r="D211" s="549" t="s">
        <v>395</v>
      </c>
    </row>
    <row r="212" spans="1:4" ht="16.5" customHeight="1">
      <c r="A212" s="563" t="s">
        <v>532</v>
      </c>
      <c r="B212" s="568">
        <v>421</v>
      </c>
      <c r="D212" s="549" t="s">
        <v>398</v>
      </c>
    </row>
    <row r="213" spans="1:4" ht="16.5" customHeight="1">
      <c r="A213" s="563" t="s">
        <v>533</v>
      </c>
      <c r="B213" s="568">
        <v>423</v>
      </c>
      <c r="D213" s="549" t="s">
        <v>401</v>
      </c>
    </row>
    <row r="214" spans="1:4" ht="16.5" customHeight="1">
      <c r="A214" s="563" t="s">
        <v>534</v>
      </c>
      <c r="B214" s="568">
        <v>425</v>
      </c>
      <c r="D214" s="549" t="s">
        <v>404</v>
      </c>
    </row>
    <row r="215" spans="1:4" ht="16.5" customHeight="1">
      <c r="A215" s="563" t="s">
        <v>535</v>
      </c>
      <c r="B215" s="568">
        <v>427</v>
      </c>
      <c r="D215" s="549" t="s">
        <v>407</v>
      </c>
    </row>
    <row r="216" spans="1:4" ht="16.5" customHeight="1">
      <c r="A216" s="563" t="s">
        <v>536</v>
      </c>
      <c r="B216" s="568">
        <v>429</v>
      </c>
      <c r="D216" s="549" t="s">
        <v>410</v>
      </c>
    </row>
    <row r="217" spans="1:4" ht="16.5" customHeight="1">
      <c r="A217" s="563" t="s">
        <v>537</v>
      </c>
      <c r="B217" s="568">
        <v>431</v>
      </c>
      <c r="D217" s="549" t="s">
        <v>413</v>
      </c>
    </row>
    <row r="218" spans="1:4" ht="16.5" customHeight="1">
      <c r="A218" s="563" t="s">
        <v>538</v>
      </c>
      <c r="B218" s="568">
        <v>433</v>
      </c>
      <c r="D218" s="549" t="s">
        <v>416</v>
      </c>
    </row>
    <row r="219" spans="1:4" ht="16.5" customHeight="1">
      <c r="A219" s="563" t="s">
        <v>539</v>
      </c>
      <c r="B219" s="568">
        <v>435</v>
      </c>
      <c r="D219" s="549" t="s">
        <v>419</v>
      </c>
    </row>
    <row r="220" spans="1:4" ht="16.5" customHeight="1">
      <c r="A220" s="563" t="s">
        <v>540</v>
      </c>
      <c r="B220" s="568">
        <v>437</v>
      </c>
      <c r="D220" s="549" t="s">
        <v>421</v>
      </c>
    </row>
    <row r="221" spans="1:4" ht="16.5" customHeight="1">
      <c r="A221" s="563" t="s">
        <v>541</v>
      </c>
      <c r="B221" s="568">
        <v>439</v>
      </c>
      <c r="D221" s="549" t="s">
        <v>424</v>
      </c>
    </row>
    <row r="222" spans="1:4" ht="16.5" customHeight="1">
      <c r="A222" s="563" t="s">
        <v>542</v>
      </c>
      <c r="B222" s="568">
        <v>441</v>
      </c>
      <c r="D222" s="549" t="s">
        <v>427</v>
      </c>
    </row>
    <row r="223" spans="1:4" ht="16.5" customHeight="1">
      <c r="A223" s="563" t="s">
        <v>543</v>
      </c>
      <c r="B223" s="568">
        <v>443</v>
      </c>
      <c r="D223" s="549" t="s">
        <v>430</v>
      </c>
    </row>
    <row r="224" spans="1:4" ht="16.5" customHeight="1">
      <c r="A224" s="563" t="s">
        <v>544</v>
      </c>
      <c r="B224" s="568">
        <v>445</v>
      </c>
      <c r="D224" s="549" t="s">
        <v>433</v>
      </c>
    </row>
    <row r="225" spans="1:4" ht="16.5" customHeight="1">
      <c r="A225" s="563" t="s">
        <v>545</v>
      </c>
      <c r="B225" s="568">
        <v>447</v>
      </c>
      <c r="D225" s="549" t="s">
        <v>436</v>
      </c>
    </row>
    <row r="226" spans="1:4" ht="16.5" customHeight="1">
      <c r="A226" s="563" t="s">
        <v>546</v>
      </c>
      <c r="B226" s="568">
        <v>449</v>
      </c>
      <c r="D226" s="549" t="s">
        <v>439</v>
      </c>
    </row>
    <row r="227" spans="1:4" ht="16.5" customHeight="1">
      <c r="A227" s="563" t="s">
        <v>547</v>
      </c>
      <c r="B227" s="568">
        <v>451</v>
      </c>
      <c r="D227" s="549" t="s">
        <v>442</v>
      </c>
    </row>
    <row r="228" spans="1:4" ht="16.5" customHeight="1">
      <c r="A228" s="563" t="s">
        <v>548</v>
      </c>
      <c r="B228" s="568">
        <v>453</v>
      </c>
      <c r="D228" s="549" t="s">
        <v>360</v>
      </c>
    </row>
    <row r="229" spans="1:4" ht="16.5" customHeight="1">
      <c r="A229" s="563" t="s">
        <v>549</v>
      </c>
      <c r="B229" s="568">
        <v>455</v>
      </c>
      <c r="D229" s="549" t="s">
        <v>363</v>
      </c>
    </row>
    <row r="230" spans="1:4" ht="16.5" customHeight="1">
      <c r="A230" s="563" t="s">
        <v>550</v>
      </c>
      <c r="B230" s="568">
        <v>457</v>
      </c>
      <c r="D230" s="549" t="s">
        <v>366</v>
      </c>
    </row>
    <row r="231" spans="1:4" ht="16.5" customHeight="1">
      <c r="A231" s="563" t="s">
        <v>551</v>
      </c>
      <c r="B231" s="568">
        <v>459</v>
      </c>
      <c r="D231" s="549" t="s">
        <v>369</v>
      </c>
    </row>
    <row r="232" spans="1:4" ht="16.5" customHeight="1">
      <c r="A232" s="563" t="s">
        <v>552</v>
      </c>
      <c r="B232" s="568">
        <v>461</v>
      </c>
      <c r="D232" s="549" t="s">
        <v>372</v>
      </c>
    </row>
    <row r="233" spans="1:4" ht="16.5" customHeight="1">
      <c r="A233" s="563" t="s">
        <v>553</v>
      </c>
      <c r="B233" s="568">
        <v>463</v>
      </c>
      <c r="D233" s="549" t="s">
        <v>375</v>
      </c>
    </row>
    <row r="234" spans="1:4" ht="16.5" customHeight="1">
      <c r="A234" s="563" t="s">
        <v>554</v>
      </c>
      <c r="B234" s="568">
        <v>465</v>
      </c>
      <c r="D234" s="549" t="s">
        <v>377</v>
      </c>
    </row>
    <row r="235" spans="1:4" ht="16.5" customHeight="1">
      <c r="A235" s="563" t="s">
        <v>555</v>
      </c>
      <c r="B235" s="568">
        <v>467</v>
      </c>
      <c r="D235" s="549" t="s">
        <v>380</v>
      </c>
    </row>
    <row r="236" spans="1:4" ht="16.5" customHeight="1">
      <c r="A236" s="563" t="s">
        <v>556</v>
      </c>
      <c r="B236" s="568">
        <v>469</v>
      </c>
      <c r="D236" s="549" t="s">
        <v>384</v>
      </c>
    </row>
    <row r="237" spans="1:4" ht="16.5" customHeight="1">
      <c r="A237" s="563" t="s">
        <v>557</v>
      </c>
      <c r="B237" s="568">
        <v>471</v>
      </c>
      <c r="D237" s="549" t="s">
        <v>387</v>
      </c>
    </row>
    <row r="238" spans="1:4" ht="16.5" customHeight="1">
      <c r="A238" s="563" t="s">
        <v>558</v>
      </c>
      <c r="B238" s="568">
        <v>473</v>
      </c>
      <c r="D238" s="549" t="s">
        <v>390</v>
      </c>
    </row>
    <row r="239" spans="1:4" ht="16.5" customHeight="1">
      <c r="A239" s="563" t="s">
        <v>559</v>
      </c>
      <c r="B239" s="568">
        <v>475</v>
      </c>
      <c r="D239" s="549" t="s">
        <v>393</v>
      </c>
    </row>
    <row r="240" spans="1:4" ht="16.5" customHeight="1">
      <c r="A240" s="563" t="s">
        <v>560</v>
      </c>
      <c r="B240" s="568">
        <v>477</v>
      </c>
      <c r="D240" s="549" t="s">
        <v>396</v>
      </c>
    </row>
    <row r="241" spans="1:4" ht="16.5" customHeight="1">
      <c r="A241" s="563" t="s">
        <v>561</v>
      </c>
      <c r="B241" s="568">
        <v>479</v>
      </c>
      <c r="D241" s="549" t="s">
        <v>399</v>
      </c>
    </row>
    <row r="242" spans="1:4" ht="16.5" customHeight="1">
      <c r="A242" s="563" t="s">
        <v>562</v>
      </c>
      <c r="B242" s="568">
        <v>481</v>
      </c>
      <c r="D242" s="549" t="s">
        <v>402</v>
      </c>
    </row>
    <row r="243" spans="1:4" ht="16.5" customHeight="1">
      <c r="A243" s="563" t="s">
        <v>563</v>
      </c>
      <c r="B243" s="568">
        <v>483</v>
      </c>
      <c r="D243" s="549" t="s">
        <v>405</v>
      </c>
    </row>
    <row r="244" spans="1:4" ht="16.5" customHeight="1">
      <c r="A244" s="563" t="s">
        <v>564</v>
      </c>
      <c r="B244" s="568">
        <v>485</v>
      </c>
      <c r="D244" s="549" t="s">
        <v>408</v>
      </c>
    </row>
    <row r="245" spans="1:4" ht="16.5" customHeight="1">
      <c r="A245" s="563" t="s">
        <v>565</v>
      </c>
      <c r="B245" s="568">
        <v>487</v>
      </c>
      <c r="D245" s="549" t="s">
        <v>411</v>
      </c>
    </row>
    <row r="246" spans="1:4" ht="16.5" customHeight="1">
      <c r="A246" s="563" t="s">
        <v>566</v>
      </c>
      <c r="B246" s="568">
        <v>489</v>
      </c>
      <c r="D246" s="549" t="s">
        <v>414</v>
      </c>
    </row>
    <row r="247" spans="1:4" ht="16.5" customHeight="1">
      <c r="A247" s="563" t="s">
        <v>567</v>
      </c>
      <c r="B247" s="568">
        <v>491</v>
      </c>
      <c r="D247" s="549" t="s">
        <v>417</v>
      </c>
    </row>
    <row r="248" spans="1:4" ht="16.5" customHeight="1">
      <c r="A248" s="563" t="s">
        <v>568</v>
      </c>
      <c r="B248" s="568">
        <v>493</v>
      </c>
      <c r="D248" s="549" t="s">
        <v>420</v>
      </c>
    </row>
    <row r="249" spans="1:4" ht="16.5" customHeight="1">
      <c r="A249" s="563" t="s">
        <v>569</v>
      </c>
      <c r="B249" s="568">
        <v>495</v>
      </c>
      <c r="D249" s="549" t="s">
        <v>422</v>
      </c>
    </row>
    <row r="250" spans="1:4" ht="16.5" customHeight="1">
      <c r="A250" s="563" t="s">
        <v>570</v>
      </c>
      <c r="B250" s="568">
        <v>497</v>
      </c>
      <c r="D250" s="549" t="s">
        <v>425</v>
      </c>
    </row>
    <row r="251" spans="1:4" ht="16.5" customHeight="1">
      <c r="A251" s="563" t="s">
        <v>571</v>
      </c>
      <c r="B251" s="568">
        <v>499</v>
      </c>
      <c r="D251" s="549" t="s">
        <v>428</v>
      </c>
    </row>
    <row r="252" spans="1:4" ht="16.5" customHeight="1">
      <c r="A252" s="563" t="s">
        <v>572</v>
      </c>
      <c r="B252" s="568">
        <v>501</v>
      </c>
      <c r="D252" s="549" t="s">
        <v>431</v>
      </c>
    </row>
    <row r="253" spans="1:4" ht="16.5" customHeight="1">
      <c r="A253" s="563" t="s">
        <v>573</v>
      </c>
      <c r="B253" s="568">
        <v>503</v>
      </c>
      <c r="D253" s="549" t="s">
        <v>434</v>
      </c>
    </row>
    <row r="254" spans="1:4" ht="16.5" customHeight="1">
      <c r="A254" s="563" t="s">
        <v>574</v>
      </c>
      <c r="B254" s="568">
        <v>505</v>
      </c>
      <c r="D254" s="549" t="s">
        <v>437</v>
      </c>
    </row>
    <row r="255" spans="1:4" ht="16.5" customHeight="1">
      <c r="A255" s="563" t="s">
        <v>575</v>
      </c>
      <c r="B255" s="568">
        <v>507</v>
      </c>
      <c r="D255" s="549" t="s">
        <v>440</v>
      </c>
    </row>
    <row r="256" spans="1:4">
      <c r="A256" s="564"/>
      <c r="B256" s="570"/>
    </row>
    <row r="257" spans="1:2">
      <c r="A257" s="564"/>
      <c r="B257" s="570"/>
    </row>
    <row r="258" spans="1:2">
      <c r="A258" s="564"/>
      <c r="B258" s="570"/>
    </row>
    <row r="259" spans="1:2">
      <c r="B259" s="570"/>
    </row>
    <row r="260" spans="1:2">
      <c r="B260" s="570"/>
    </row>
    <row r="261" spans="1:2">
      <c r="B261" s="570"/>
    </row>
    <row r="262" spans="1:2">
      <c r="B262" s="570"/>
    </row>
    <row r="263" spans="1:2">
      <c r="B263" s="570"/>
    </row>
    <row r="264" spans="1:2">
      <c r="B264" s="570"/>
    </row>
    <row r="265" spans="1:2">
      <c r="B265" s="570"/>
    </row>
    <row r="266" spans="1:2">
      <c r="B266" s="570"/>
    </row>
    <row r="267" spans="1:2">
      <c r="B267" s="570"/>
    </row>
    <row r="268" spans="1:2">
      <c r="B268" s="570"/>
    </row>
    <row r="269" spans="1:2">
      <c r="B269" s="570"/>
    </row>
    <row r="270" spans="1:2">
      <c r="B270" s="570"/>
    </row>
    <row r="271" spans="1:2">
      <c r="B271" s="570"/>
    </row>
    <row r="272" spans="1:2">
      <c r="B272" s="570"/>
    </row>
    <row r="273" spans="2:2">
      <c r="B273" s="570"/>
    </row>
    <row r="274" spans="2:2">
      <c r="B274" s="570"/>
    </row>
    <row r="275" spans="2:2">
      <c r="B275" s="570"/>
    </row>
    <row r="276" spans="2:2">
      <c r="B276" s="570"/>
    </row>
    <row r="277" spans="2:2">
      <c r="B277" s="570"/>
    </row>
    <row r="278" spans="2:2">
      <c r="B278" s="570"/>
    </row>
    <row r="279" spans="2:2">
      <c r="B279" s="570"/>
    </row>
    <row r="280" spans="2:2">
      <c r="B280" s="570"/>
    </row>
    <row r="281" spans="2:2">
      <c r="B281" s="570"/>
    </row>
    <row r="282" spans="2:2">
      <c r="B282" s="570"/>
    </row>
    <row r="283" spans="2:2">
      <c r="B283" s="570"/>
    </row>
    <row r="284" spans="2:2">
      <c r="B284" s="570"/>
    </row>
    <row r="285" spans="2:2">
      <c r="B285" s="570"/>
    </row>
    <row r="286" spans="2:2">
      <c r="B286" s="570"/>
    </row>
    <row r="287" spans="2:2">
      <c r="B287" s="570"/>
    </row>
    <row r="288" spans="2:2">
      <c r="B288" s="570"/>
    </row>
    <row r="289" spans="2:2">
      <c r="B289" s="570"/>
    </row>
    <row r="290" spans="2:2">
      <c r="B290" s="570"/>
    </row>
    <row r="291" spans="2:2">
      <c r="B291" s="570"/>
    </row>
    <row r="292" spans="2:2">
      <c r="B292" s="570"/>
    </row>
    <row r="293" spans="2:2">
      <c r="B293" s="570"/>
    </row>
    <row r="294" spans="2:2">
      <c r="B294" s="570"/>
    </row>
    <row r="295" spans="2:2">
      <c r="B295" s="570"/>
    </row>
    <row r="296" spans="2:2">
      <c r="B296" s="570"/>
    </row>
    <row r="297" spans="2:2">
      <c r="B297" s="570"/>
    </row>
    <row r="298" spans="2:2">
      <c r="B298" s="570"/>
    </row>
    <row r="299" spans="2:2">
      <c r="B299" s="570"/>
    </row>
    <row r="300" spans="2:2">
      <c r="B300" s="570"/>
    </row>
    <row r="301" spans="2:2">
      <c r="B301" s="570"/>
    </row>
    <row r="302" spans="2:2">
      <c r="B302" s="570"/>
    </row>
    <row r="303" spans="2:2">
      <c r="B303" s="570"/>
    </row>
    <row r="304" spans="2:2">
      <c r="B304" s="570"/>
    </row>
    <row r="305" spans="2:2">
      <c r="B305" s="570"/>
    </row>
    <row r="306" spans="2:2">
      <c r="B306" s="570"/>
    </row>
    <row r="307" spans="2:2">
      <c r="B307" s="570"/>
    </row>
    <row r="308" spans="2:2">
      <c r="B308" s="570"/>
    </row>
    <row r="309" spans="2:2">
      <c r="B309" s="570"/>
    </row>
    <row r="310" spans="2:2">
      <c r="B310" s="570"/>
    </row>
    <row r="311" spans="2:2">
      <c r="B311" s="570"/>
    </row>
    <row r="312" spans="2:2">
      <c r="B312" s="570"/>
    </row>
    <row r="313" spans="2:2">
      <c r="B313" s="570"/>
    </row>
    <row r="314" spans="2:2">
      <c r="B314" s="570"/>
    </row>
    <row r="315" spans="2:2">
      <c r="B315" s="570"/>
    </row>
    <row r="316" spans="2:2">
      <c r="B316" s="570"/>
    </row>
    <row r="317" spans="2:2">
      <c r="B317" s="570"/>
    </row>
    <row r="318" spans="2:2">
      <c r="B318" s="570"/>
    </row>
    <row r="319" spans="2:2">
      <c r="B319" s="570"/>
    </row>
    <row r="320" spans="2:2">
      <c r="B320" s="570"/>
    </row>
    <row r="321" spans="2:2">
      <c r="B321" s="570"/>
    </row>
    <row r="322" spans="2:2">
      <c r="B322" s="570"/>
    </row>
    <row r="323" spans="2:2">
      <c r="B323" s="570"/>
    </row>
    <row r="324" spans="2:2">
      <c r="B324" s="570"/>
    </row>
    <row r="325" spans="2:2">
      <c r="B325" s="570"/>
    </row>
    <row r="326" spans="2:2">
      <c r="B326" s="570"/>
    </row>
    <row r="327" spans="2:2">
      <c r="B327" s="570"/>
    </row>
    <row r="328" spans="2:2">
      <c r="B328" s="570"/>
    </row>
    <row r="329" spans="2:2">
      <c r="B329" s="570"/>
    </row>
    <row r="330" spans="2:2">
      <c r="B330" s="570"/>
    </row>
    <row r="331" spans="2:2">
      <c r="B331" s="570"/>
    </row>
    <row r="332" spans="2:2">
      <c r="B332" s="570"/>
    </row>
    <row r="333" spans="2:2">
      <c r="B333" s="570"/>
    </row>
    <row r="334" spans="2:2">
      <c r="B334" s="570"/>
    </row>
    <row r="335" spans="2:2">
      <c r="B335" s="570"/>
    </row>
    <row r="336" spans="2:2">
      <c r="B336" s="570"/>
    </row>
    <row r="337" spans="2:2">
      <c r="B337" s="570"/>
    </row>
    <row r="338" spans="2:2">
      <c r="B338" s="570"/>
    </row>
    <row r="339" spans="2:2">
      <c r="B339" s="570"/>
    </row>
    <row r="340" spans="2:2">
      <c r="B340" s="570"/>
    </row>
    <row r="341" spans="2:2">
      <c r="B341" s="570"/>
    </row>
    <row r="342" spans="2:2">
      <c r="B342" s="570"/>
    </row>
    <row r="343" spans="2:2">
      <c r="B343" s="570"/>
    </row>
    <row r="344" spans="2:2">
      <c r="B344" s="570"/>
    </row>
    <row r="345" spans="2:2">
      <c r="B345" s="570"/>
    </row>
    <row r="346" spans="2:2">
      <c r="B346" s="570"/>
    </row>
    <row r="347" spans="2:2">
      <c r="B347" s="570"/>
    </row>
    <row r="348" spans="2:2">
      <c r="B348" s="570"/>
    </row>
    <row r="349" spans="2:2">
      <c r="B349" s="570"/>
    </row>
    <row r="350" spans="2:2">
      <c r="B350" s="570"/>
    </row>
    <row r="351" spans="2:2">
      <c r="B351" s="570"/>
    </row>
    <row r="352" spans="2:2">
      <c r="B352" s="570"/>
    </row>
    <row r="353" spans="2:2">
      <c r="B353" s="570"/>
    </row>
    <row r="354" spans="2:2">
      <c r="B354" s="570"/>
    </row>
    <row r="355" spans="2:2">
      <c r="B355" s="570"/>
    </row>
    <row r="356" spans="2:2">
      <c r="B356" s="570"/>
    </row>
    <row r="357" spans="2:2">
      <c r="B357" s="570"/>
    </row>
    <row r="358" spans="2:2">
      <c r="B358" s="570"/>
    </row>
    <row r="359" spans="2:2">
      <c r="B359" s="570"/>
    </row>
    <row r="360" spans="2:2">
      <c r="B360" s="570"/>
    </row>
    <row r="361" spans="2:2">
      <c r="B361" s="570"/>
    </row>
    <row r="362" spans="2:2">
      <c r="B362" s="570"/>
    </row>
    <row r="363" spans="2:2">
      <c r="B363" s="570"/>
    </row>
    <row r="364" spans="2:2">
      <c r="B364" s="570"/>
    </row>
    <row r="365" spans="2:2">
      <c r="B365" s="570"/>
    </row>
    <row r="366" spans="2:2">
      <c r="B366" s="570"/>
    </row>
    <row r="367" spans="2:2">
      <c r="B367" s="570"/>
    </row>
    <row r="368" spans="2:2">
      <c r="B368" s="570"/>
    </row>
    <row r="369" spans="2:2">
      <c r="B369" s="570"/>
    </row>
    <row r="370" spans="2:2">
      <c r="B370" s="570"/>
    </row>
    <row r="371" spans="2:2">
      <c r="B371" s="570"/>
    </row>
    <row r="372" spans="2:2">
      <c r="B372" s="570"/>
    </row>
    <row r="373" spans="2:2">
      <c r="B373" s="570"/>
    </row>
    <row r="374" spans="2:2">
      <c r="B374" s="570"/>
    </row>
    <row r="375" spans="2:2">
      <c r="B375" s="570"/>
    </row>
    <row r="376" spans="2:2">
      <c r="B376" s="570"/>
    </row>
    <row r="377" spans="2:2">
      <c r="B377" s="570"/>
    </row>
    <row r="378" spans="2:2">
      <c r="B378" s="570"/>
    </row>
    <row r="379" spans="2:2">
      <c r="B379" s="570"/>
    </row>
    <row r="380" spans="2:2">
      <c r="B380" s="570"/>
    </row>
    <row r="381" spans="2:2">
      <c r="B381" s="570"/>
    </row>
    <row r="382" spans="2:2">
      <c r="B382" s="570"/>
    </row>
    <row r="383" spans="2:2">
      <c r="B383" s="570"/>
    </row>
    <row r="384" spans="2:2">
      <c r="B384" s="570"/>
    </row>
    <row r="385" spans="2:2">
      <c r="B385" s="570"/>
    </row>
    <row r="386" spans="2:2">
      <c r="B386" s="570"/>
    </row>
    <row r="387" spans="2:2">
      <c r="B387" s="570"/>
    </row>
    <row r="388" spans="2:2">
      <c r="B388" s="570"/>
    </row>
    <row r="389" spans="2:2">
      <c r="B389" s="570"/>
    </row>
    <row r="390" spans="2:2">
      <c r="B390" s="570"/>
    </row>
    <row r="391" spans="2:2">
      <c r="B391" s="570"/>
    </row>
    <row r="392" spans="2:2">
      <c r="B392" s="570"/>
    </row>
    <row r="393" spans="2:2">
      <c r="B393" s="570"/>
    </row>
    <row r="394" spans="2:2">
      <c r="B394" s="570"/>
    </row>
    <row r="395" spans="2:2">
      <c r="B395" s="570"/>
    </row>
    <row r="396" spans="2:2">
      <c r="B396" s="570"/>
    </row>
    <row r="397" spans="2:2">
      <c r="B397" s="570"/>
    </row>
    <row r="398" spans="2:2">
      <c r="B398" s="570"/>
    </row>
    <row r="399" spans="2:2">
      <c r="B399" s="570"/>
    </row>
    <row r="400" spans="2:2">
      <c r="B400" s="570"/>
    </row>
    <row r="401" spans="2:2">
      <c r="B401" s="570"/>
    </row>
    <row r="402" spans="2:2">
      <c r="B402" s="570"/>
    </row>
    <row r="403" spans="2:2">
      <c r="B403" s="570"/>
    </row>
    <row r="404" spans="2:2">
      <c r="B404" s="570"/>
    </row>
    <row r="405" spans="2:2">
      <c r="B405" s="570"/>
    </row>
    <row r="406" spans="2:2">
      <c r="B406" s="570"/>
    </row>
    <row r="407" spans="2:2">
      <c r="B407" s="570"/>
    </row>
    <row r="408" spans="2:2">
      <c r="B408" s="570"/>
    </row>
    <row r="409" spans="2:2">
      <c r="B409" s="570"/>
    </row>
    <row r="410" spans="2:2">
      <c r="B410" s="570"/>
    </row>
    <row r="411" spans="2:2">
      <c r="B411" s="570"/>
    </row>
    <row r="412" spans="2:2">
      <c r="B412" s="570"/>
    </row>
    <row r="413" spans="2:2">
      <c r="B413" s="570"/>
    </row>
    <row r="414" spans="2:2">
      <c r="B414" s="570"/>
    </row>
    <row r="415" spans="2:2">
      <c r="B415" s="570"/>
    </row>
    <row r="416" spans="2:2">
      <c r="B416" s="570"/>
    </row>
    <row r="417" spans="2:2">
      <c r="B417" s="570"/>
    </row>
    <row r="418" spans="2:2">
      <c r="B418" s="570"/>
    </row>
    <row r="419" spans="2:2">
      <c r="B419" s="570"/>
    </row>
    <row r="420" spans="2:2">
      <c r="B420" s="570"/>
    </row>
    <row r="421" spans="2:2">
      <c r="B421" s="570"/>
    </row>
    <row r="422" spans="2:2">
      <c r="B422" s="570"/>
    </row>
    <row r="423" spans="2:2">
      <c r="B423" s="570"/>
    </row>
    <row r="424" spans="2:2">
      <c r="B424" s="570"/>
    </row>
    <row r="425" spans="2:2">
      <c r="B425" s="570"/>
    </row>
    <row r="426" spans="2:2">
      <c r="B426" s="570"/>
    </row>
    <row r="427" spans="2:2">
      <c r="B427" s="570"/>
    </row>
    <row r="428" spans="2:2">
      <c r="B428" s="570"/>
    </row>
    <row r="429" spans="2:2">
      <c r="B429" s="570"/>
    </row>
    <row r="430" spans="2:2">
      <c r="B430" s="570"/>
    </row>
    <row r="431" spans="2:2">
      <c r="B431" s="570"/>
    </row>
    <row r="432" spans="2:2">
      <c r="B432" s="570"/>
    </row>
    <row r="433" spans="2:2">
      <c r="B433" s="570"/>
    </row>
    <row r="434" spans="2:2">
      <c r="B434" s="570"/>
    </row>
    <row r="435" spans="2:2">
      <c r="B435" s="570"/>
    </row>
    <row r="436" spans="2:2">
      <c r="B436" s="570"/>
    </row>
    <row r="437" spans="2:2">
      <c r="B437" s="570"/>
    </row>
    <row r="438" spans="2:2">
      <c r="B438" s="570"/>
    </row>
    <row r="439" spans="2:2">
      <c r="B439" s="570"/>
    </row>
    <row r="440" spans="2:2">
      <c r="B440" s="570"/>
    </row>
    <row r="441" spans="2:2">
      <c r="B441" s="570"/>
    </row>
    <row r="442" spans="2:2">
      <c r="B442" s="570"/>
    </row>
    <row r="443" spans="2:2">
      <c r="B443" s="570"/>
    </row>
    <row r="444" spans="2:2">
      <c r="B444" s="570"/>
    </row>
    <row r="445" spans="2:2">
      <c r="B445" s="570"/>
    </row>
    <row r="446" spans="2:2">
      <c r="B446" s="570"/>
    </row>
    <row r="447" spans="2:2">
      <c r="B447" s="570"/>
    </row>
    <row r="448" spans="2:2">
      <c r="B448" s="570"/>
    </row>
    <row r="449" spans="2:2">
      <c r="B449" s="570"/>
    </row>
    <row r="450" spans="2:2">
      <c r="B450" s="570"/>
    </row>
    <row r="451" spans="2:2">
      <c r="B451" s="570"/>
    </row>
    <row r="452" spans="2:2">
      <c r="B452" s="570"/>
    </row>
    <row r="453" spans="2:2">
      <c r="B453" s="570"/>
    </row>
    <row r="454" spans="2:2">
      <c r="B454" s="570"/>
    </row>
    <row r="455" spans="2:2">
      <c r="B455" s="570"/>
    </row>
    <row r="456" spans="2:2">
      <c r="B456" s="570"/>
    </row>
    <row r="457" spans="2:2">
      <c r="B457" s="570"/>
    </row>
    <row r="458" spans="2:2">
      <c r="B458" s="570"/>
    </row>
    <row r="459" spans="2:2">
      <c r="B459" s="570"/>
    </row>
    <row r="460" spans="2:2">
      <c r="B460" s="570"/>
    </row>
    <row r="461" spans="2:2">
      <c r="B461" s="570"/>
    </row>
    <row r="462" spans="2:2">
      <c r="B462" s="570"/>
    </row>
    <row r="463" spans="2:2">
      <c r="B463" s="570"/>
    </row>
    <row r="464" spans="2:2">
      <c r="B464" s="570"/>
    </row>
    <row r="465" spans="2:2">
      <c r="B465" s="570"/>
    </row>
    <row r="466" spans="2:2">
      <c r="B466" s="570"/>
    </row>
    <row r="467" spans="2:2">
      <c r="B467" s="570"/>
    </row>
    <row r="468" spans="2:2">
      <c r="B468" s="570"/>
    </row>
    <row r="469" spans="2:2">
      <c r="B469" s="570"/>
    </row>
    <row r="470" spans="2:2">
      <c r="B470" s="570"/>
    </row>
    <row r="471" spans="2:2">
      <c r="B471" s="570"/>
    </row>
    <row r="472" spans="2:2">
      <c r="B472" s="570"/>
    </row>
    <row r="473" spans="2:2">
      <c r="B473" s="570"/>
    </row>
    <row r="474" spans="2:2">
      <c r="B474" s="570"/>
    </row>
    <row r="475" spans="2:2">
      <c r="B475" s="570"/>
    </row>
    <row r="476" spans="2:2">
      <c r="B476" s="570"/>
    </row>
    <row r="477" spans="2:2">
      <c r="B477" s="570"/>
    </row>
    <row r="478" spans="2:2">
      <c r="B478" s="570"/>
    </row>
    <row r="479" spans="2:2">
      <c r="B479" s="570"/>
    </row>
    <row r="480" spans="2:2">
      <c r="B480" s="570"/>
    </row>
    <row r="481" spans="2:2">
      <c r="B481" s="570"/>
    </row>
    <row r="482" spans="2:2">
      <c r="B482" s="570"/>
    </row>
    <row r="483" spans="2:2">
      <c r="B483" s="570"/>
    </row>
    <row r="484" spans="2:2">
      <c r="B484" s="570"/>
    </row>
    <row r="485" spans="2:2">
      <c r="B485" s="570"/>
    </row>
    <row r="486" spans="2:2">
      <c r="B486" s="570"/>
    </row>
    <row r="487" spans="2:2">
      <c r="B487" s="570"/>
    </row>
    <row r="488" spans="2:2">
      <c r="B488" s="570"/>
    </row>
    <row r="489" spans="2:2">
      <c r="B489" s="570"/>
    </row>
    <row r="490" spans="2:2">
      <c r="B490" s="570"/>
    </row>
    <row r="491" spans="2:2">
      <c r="B491" s="570"/>
    </row>
    <row r="492" spans="2:2">
      <c r="B492" s="570"/>
    </row>
    <row r="493" spans="2:2">
      <c r="B493" s="570"/>
    </row>
    <row r="494" spans="2:2">
      <c r="B494" s="570"/>
    </row>
    <row r="495" spans="2:2">
      <c r="B495" s="570"/>
    </row>
    <row r="496" spans="2:2">
      <c r="B496" s="570"/>
    </row>
    <row r="497" spans="2:2">
      <c r="B497" s="570"/>
    </row>
    <row r="498" spans="2:2">
      <c r="B498" s="570"/>
    </row>
    <row r="499" spans="2:2">
      <c r="B499" s="570"/>
    </row>
    <row r="500" spans="2:2">
      <c r="B500" s="570"/>
    </row>
    <row r="501" spans="2:2">
      <c r="B501" s="570"/>
    </row>
    <row r="502" spans="2:2">
      <c r="B502" s="570"/>
    </row>
    <row r="503" spans="2:2">
      <c r="B503" s="570"/>
    </row>
    <row r="504" spans="2:2">
      <c r="B504" s="570"/>
    </row>
    <row r="505" spans="2:2">
      <c r="B505" s="570"/>
    </row>
    <row r="506" spans="2:2">
      <c r="B506" s="570"/>
    </row>
    <row r="507" spans="2:2">
      <c r="B507" s="570"/>
    </row>
    <row r="508" spans="2:2">
      <c r="B508" s="570"/>
    </row>
    <row r="509" spans="2:2">
      <c r="B509" s="570"/>
    </row>
    <row r="510" spans="2:2">
      <c r="B510" s="570"/>
    </row>
    <row r="511" spans="2:2">
      <c r="B511" s="570"/>
    </row>
    <row r="512" spans="2:2">
      <c r="B512" s="570"/>
    </row>
    <row r="513" spans="1:2">
      <c r="B513" s="570"/>
    </row>
    <row r="514" spans="1:2">
      <c r="B514" s="570"/>
    </row>
    <row r="515" spans="1:2">
      <c r="B515" s="570"/>
    </row>
    <row r="516" spans="1:2">
      <c r="A516" s="564"/>
      <c r="B516" s="570"/>
    </row>
    <row r="517" spans="1:2">
      <c r="A517" s="564"/>
      <c r="B517" s="570"/>
    </row>
    <row r="518" spans="1:2">
      <c r="A518" s="564"/>
      <c r="B518" s="570"/>
    </row>
    <row r="519" spans="1:2">
      <c r="A519" s="564"/>
      <c r="B519" s="570"/>
    </row>
    <row r="520" spans="1:2">
      <c r="A520" s="564"/>
      <c r="B520" s="570"/>
    </row>
    <row r="521" spans="1:2">
      <c r="A521" s="564"/>
      <c r="B521" s="570"/>
    </row>
    <row r="522" spans="1:2">
      <c r="A522" s="564"/>
      <c r="B522" s="570"/>
    </row>
    <row r="523" spans="1:2">
      <c r="A523" s="564"/>
      <c r="B523" s="570"/>
    </row>
    <row r="524" spans="1:2">
      <c r="A524" s="564"/>
      <c r="B524" s="570"/>
    </row>
    <row r="525" spans="1:2">
      <c r="A525" s="564"/>
      <c r="B525" s="570"/>
    </row>
    <row r="526" spans="1:2">
      <c r="A526" s="564"/>
      <c r="B526" s="570"/>
    </row>
    <row r="527" spans="1:2">
      <c r="A527" s="564"/>
      <c r="B527" s="570"/>
    </row>
    <row r="528" spans="1:2">
      <c r="A528" s="564"/>
      <c r="B528" s="570"/>
    </row>
    <row r="529" spans="1:2">
      <c r="A529" s="564"/>
      <c r="B529" s="570"/>
    </row>
    <row r="530" spans="1:2">
      <c r="A530" s="564"/>
      <c r="B530" s="570"/>
    </row>
    <row r="531" spans="1:2">
      <c r="A531" s="564"/>
      <c r="B531" s="570"/>
    </row>
    <row r="532" spans="1:2">
      <c r="A532" s="564"/>
      <c r="B532" s="570"/>
    </row>
    <row r="533" spans="1:2">
      <c r="A533" s="564"/>
      <c r="B533" s="570"/>
    </row>
    <row r="534" spans="1:2">
      <c r="A534" s="564"/>
      <c r="B534" s="570"/>
    </row>
    <row r="535" spans="1:2">
      <c r="A535" s="564"/>
      <c r="B535" s="570"/>
    </row>
    <row r="536" spans="1:2">
      <c r="A536" s="564"/>
      <c r="B536" s="570"/>
    </row>
    <row r="537" spans="1:2">
      <c r="A537" s="564"/>
      <c r="B537" s="570"/>
    </row>
    <row r="538" spans="1:2">
      <c r="A538" s="564"/>
      <c r="B538" s="570"/>
    </row>
    <row r="539" spans="1:2">
      <c r="A539" s="564"/>
      <c r="B539" s="570"/>
    </row>
    <row r="540" spans="1:2">
      <c r="A540" s="564"/>
      <c r="B540" s="570"/>
    </row>
    <row r="541" spans="1:2">
      <c r="A541" s="564"/>
      <c r="B541" s="570"/>
    </row>
    <row r="542" spans="1:2">
      <c r="A542" s="564"/>
      <c r="B542" s="570"/>
    </row>
    <row r="543" spans="1:2">
      <c r="A543" s="564"/>
      <c r="B543" s="570"/>
    </row>
    <row r="544" spans="1:2">
      <c r="A544" s="564"/>
      <c r="B544" s="570"/>
    </row>
    <row r="545" spans="1:2">
      <c r="A545" s="564"/>
      <c r="B545" s="570"/>
    </row>
    <row r="546" spans="1:2">
      <c r="A546" s="564"/>
      <c r="B546" s="570"/>
    </row>
    <row r="547" spans="1:2">
      <c r="A547" s="564"/>
      <c r="B547" s="570"/>
    </row>
    <row r="548" spans="1:2">
      <c r="A548" s="564"/>
      <c r="B548" s="570"/>
    </row>
    <row r="549" spans="1:2">
      <c r="A549" s="564"/>
      <c r="B549" s="570"/>
    </row>
    <row r="550" spans="1:2">
      <c r="A550" s="564"/>
      <c r="B550" s="570"/>
    </row>
    <row r="551" spans="1:2">
      <c r="A551" s="564"/>
      <c r="B551" s="570"/>
    </row>
    <row r="552" spans="1:2">
      <c r="A552" s="564"/>
      <c r="B552" s="570"/>
    </row>
    <row r="553" spans="1:2">
      <c r="A553" s="564"/>
      <c r="B553" s="570"/>
    </row>
    <row r="554" spans="1:2">
      <c r="A554" s="564"/>
      <c r="B554" s="570"/>
    </row>
    <row r="555" spans="1:2">
      <c r="A555" s="564"/>
      <c r="B555" s="570"/>
    </row>
    <row r="556" spans="1:2">
      <c r="A556" s="564"/>
      <c r="B556" s="570"/>
    </row>
    <row r="557" spans="1:2">
      <c r="A557" s="564"/>
      <c r="B557" s="570"/>
    </row>
    <row r="558" spans="1:2">
      <c r="A558" s="564"/>
      <c r="B558" s="570"/>
    </row>
    <row r="559" spans="1:2">
      <c r="A559" s="564"/>
      <c r="B559" s="570"/>
    </row>
    <row r="560" spans="1:2">
      <c r="A560" s="564"/>
      <c r="B560" s="570"/>
    </row>
    <row r="561" spans="1:2">
      <c r="A561" s="564"/>
      <c r="B561" s="570"/>
    </row>
    <row r="562" spans="1:2">
      <c r="A562" s="564"/>
      <c r="B562" s="570"/>
    </row>
    <row r="563" spans="1:2">
      <c r="A563" s="564"/>
      <c r="B563" s="570"/>
    </row>
    <row r="564" spans="1:2">
      <c r="A564" s="564"/>
      <c r="B564" s="570"/>
    </row>
    <row r="565" spans="1:2">
      <c r="A565" s="564"/>
      <c r="B565" s="570"/>
    </row>
    <row r="566" spans="1:2">
      <c r="A566" s="564"/>
      <c r="B566" s="570"/>
    </row>
    <row r="567" spans="1:2">
      <c r="A567" s="564"/>
      <c r="B567" s="570"/>
    </row>
    <row r="568" spans="1:2">
      <c r="A568" s="564"/>
      <c r="B568" s="570"/>
    </row>
    <row r="569" spans="1:2">
      <c r="A569" s="564"/>
      <c r="B569" s="570"/>
    </row>
    <row r="570" spans="1:2">
      <c r="A570" s="564"/>
      <c r="B570" s="570"/>
    </row>
    <row r="571" spans="1:2">
      <c r="A571" s="564"/>
      <c r="B571" s="570"/>
    </row>
    <row r="572" spans="1:2">
      <c r="A572" s="564"/>
      <c r="B572" s="570"/>
    </row>
    <row r="573" spans="1:2">
      <c r="A573" s="564"/>
      <c r="B573" s="570"/>
    </row>
    <row r="574" spans="1:2">
      <c r="A574" s="564"/>
      <c r="B574" s="570"/>
    </row>
    <row r="575" spans="1:2">
      <c r="A575" s="564"/>
      <c r="B575" s="570"/>
    </row>
    <row r="576" spans="1:2">
      <c r="A576" s="564"/>
      <c r="B576" s="570"/>
    </row>
    <row r="577" spans="1:2">
      <c r="A577" s="564"/>
      <c r="B577" s="570"/>
    </row>
    <row r="578" spans="1:2">
      <c r="A578" s="564"/>
      <c r="B578" s="570"/>
    </row>
    <row r="579" spans="1:2">
      <c r="A579" s="564"/>
      <c r="B579" s="570"/>
    </row>
    <row r="580" spans="1:2">
      <c r="A580" s="564"/>
      <c r="B580" s="570"/>
    </row>
    <row r="581" spans="1:2">
      <c r="A581" s="564"/>
      <c r="B581" s="570"/>
    </row>
    <row r="582" spans="1:2">
      <c r="A582" s="564"/>
      <c r="B582" s="570"/>
    </row>
    <row r="583" spans="1:2">
      <c r="A583" s="564"/>
      <c r="B583" s="570"/>
    </row>
    <row r="584" spans="1:2">
      <c r="A584" s="564"/>
      <c r="B584" s="570"/>
    </row>
    <row r="585" spans="1:2">
      <c r="A585" s="564"/>
      <c r="B585" s="570"/>
    </row>
    <row r="586" spans="1:2">
      <c r="A586" s="564"/>
      <c r="B586" s="570"/>
    </row>
    <row r="587" spans="1:2">
      <c r="A587" s="564"/>
      <c r="B587" s="570"/>
    </row>
    <row r="588" spans="1:2">
      <c r="A588" s="564"/>
      <c r="B588" s="570"/>
    </row>
    <row r="589" spans="1:2">
      <c r="A589" s="564"/>
      <c r="B589" s="570"/>
    </row>
    <row r="590" spans="1:2">
      <c r="A590" s="564"/>
      <c r="B590" s="570"/>
    </row>
    <row r="591" spans="1:2">
      <c r="A591" s="564"/>
      <c r="B591" s="570"/>
    </row>
    <row r="592" spans="1:2">
      <c r="A592" s="564"/>
      <c r="B592" s="570"/>
    </row>
    <row r="593" spans="1:2">
      <c r="A593" s="564"/>
      <c r="B593" s="570"/>
    </row>
    <row r="594" spans="1:2">
      <c r="A594" s="564"/>
      <c r="B594" s="570"/>
    </row>
    <row r="595" spans="1:2">
      <c r="A595" s="564"/>
      <c r="B595" s="570"/>
    </row>
    <row r="596" spans="1:2">
      <c r="A596" s="564"/>
      <c r="B596" s="570"/>
    </row>
    <row r="597" spans="1:2">
      <c r="A597" s="564"/>
      <c r="B597" s="570"/>
    </row>
    <row r="598" spans="1:2">
      <c r="A598" s="564"/>
      <c r="B598" s="570"/>
    </row>
    <row r="599" spans="1:2">
      <c r="A599" s="564"/>
      <c r="B599" s="570"/>
    </row>
    <row r="600" spans="1:2">
      <c r="A600" s="564"/>
      <c r="B600" s="570"/>
    </row>
    <row r="601" spans="1:2">
      <c r="A601" s="564"/>
      <c r="B601" s="570"/>
    </row>
    <row r="602" spans="1:2">
      <c r="A602" s="564"/>
      <c r="B602" s="570"/>
    </row>
    <row r="603" spans="1:2">
      <c r="A603" s="564"/>
      <c r="B603" s="570"/>
    </row>
    <row r="604" spans="1:2">
      <c r="A604" s="564"/>
      <c r="B604" s="570"/>
    </row>
    <row r="605" spans="1:2">
      <c r="A605" s="564"/>
      <c r="B605" s="570"/>
    </row>
    <row r="606" spans="1:2">
      <c r="A606" s="564"/>
      <c r="B606" s="570"/>
    </row>
    <row r="607" spans="1:2">
      <c r="A607" s="564"/>
      <c r="B607" s="570"/>
    </row>
    <row r="608" spans="1:2">
      <c r="A608" s="564"/>
      <c r="B608" s="570"/>
    </row>
    <row r="609" spans="1:2">
      <c r="A609" s="564"/>
      <c r="B609" s="570"/>
    </row>
    <row r="610" spans="1:2">
      <c r="A610" s="564"/>
      <c r="B610" s="570"/>
    </row>
    <row r="611" spans="1:2">
      <c r="A611" s="564"/>
      <c r="B611" s="570"/>
    </row>
    <row r="612" spans="1:2">
      <c r="A612" s="564"/>
      <c r="B612" s="570"/>
    </row>
    <row r="613" spans="1:2">
      <c r="A613" s="564"/>
      <c r="B613" s="570"/>
    </row>
    <row r="614" spans="1:2">
      <c r="A614" s="564"/>
      <c r="B614" s="570"/>
    </row>
    <row r="615" spans="1:2">
      <c r="A615" s="564"/>
      <c r="B615" s="570"/>
    </row>
    <row r="616" spans="1:2">
      <c r="A616" s="564"/>
      <c r="B616" s="570"/>
    </row>
    <row r="617" spans="1:2">
      <c r="A617" s="564"/>
      <c r="B617" s="570"/>
    </row>
    <row r="618" spans="1:2">
      <c r="A618" s="564"/>
      <c r="B618" s="570"/>
    </row>
    <row r="619" spans="1:2">
      <c r="A619" s="564"/>
      <c r="B619" s="570"/>
    </row>
    <row r="620" spans="1:2">
      <c r="A620" s="564"/>
      <c r="B620" s="570"/>
    </row>
    <row r="621" spans="1:2">
      <c r="A621" s="564"/>
      <c r="B621" s="570"/>
    </row>
    <row r="622" spans="1:2">
      <c r="A622" s="564"/>
      <c r="B622" s="570"/>
    </row>
    <row r="623" spans="1:2">
      <c r="A623" s="564"/>
      <c r="B623" s="570"/>
    </row>
    <row r="624" spans="1:2">
      <c r="A624" s="564"/>
      <c r="B624" s="570"/>
    </row>
    <row r="625" spans="1:2">
      <c r="A625" s="564"/>
      <c r="B625" s="570"/>
    </row>
    <row r="626" spans="1:2">
      <c r="A626" s="564"/>
      <c r="B626" s="570"/>
    </row>
    <row r="627" spans="1:2">
      <c r="A627" s="564"/>
      <c r="B627" s="570"/>
    </row>
    <row r="628" spans="1:2">
      <c r="A628" s="564"/>
      <c r="B628" s="570"/>
    </row>
    <row r="629" spans="1:2">
      <c r="A629" s="564"/>
      <c r="B629" s="570"/>
    </row>
    <row r="630" spans="1:2">
      <c r="A630" s="564"/>
      <c r="B630" s="570"/>
    </row>
    <row r="631" spans="1:2">
      <c r="A631" s="564"/>
      <c r="B631" s="570"/>
    </row>
    <row r="632" spans="1:2">
      <c r="A632" s="564"/>
      <c r="B632" s="570"/>
    </row>
    <row r="633" spans="1:2">
      <c r="A633" s="564"/>
      <c r="B633" s="570"/>
    </row>
    <row r="634" spans="1:2">
      <c r="A634" s="564"/>
      <c r="B634" s="570"/>
    </row>
    <row r="635" spans="1:2">
      <c r="A635" s="564"/>
      <c r="B635" s="570"/>
    </row>
    <row r="636" spans="1:2">
      <c r="A636" s="564"/>
      <c r="B636" s="570"/>
    </row>
    <row r="637" spans="1:2">
      <c r="A637" s="564"/>
      <c r="B637" s="570"/>
    </row>
    <row r="638" spans="1:2">
      <c r="A638" s="564"/>
      <c r="B638" s="570"/>
    </row>
    <row r="639" spans="1:2">
      <c r="A639" s="564"/>
      <c r="B639" s="570"/>
    </row>
    <row r="640" spans="1:2">
      <c r="A640" s="564"/>
      <c r="B640" s="570"/>
    </row>
    <row r="641" spans="1:2">
      <c r="A641" s="564"/>
      <c r="B641" s="570"/>
    </row>
    <row r="642" spans="1:2">
      <c r="A642" s="564"/>
      <c r="B642" s="570"/>
    </row>
    <row r="643" spans="1:2">
      <c r="A643" s="564"/>
      <c r="B643" s="570"/>
    </row>
    <row r="644" spans="1:2">
      <c r="A644" s="564"/>
      <c r="B644" s="570"/>
    </row>
    <row r="645" spans="1:2">
      <c r="A645" s="564"/>
      <c r="B645" s="570"/>
    </row>
    <row r="646" spans="1:2">
      <c r="A646" s="564"/>
      <c r="B646" s="570"/>
    </row>
    <row r="647" spans="1:2">
      <c r="A647" s="564"/>
      <c r="B647" s="570"/>
    </row>
    <row r="648" spans="1:2">
      <c r="A648" s="564"/>
      <c r="B648" s="570"/>
    </row>
    <row r="649" spans="1:2">
      <c r="A649" s="564"/>
      <c r="B649" s="570"/>
    </row>
    <row r="650" spans="1:2">
      <c r="A650" s="564"/>
      <c r="B650" s="570"/>
    </row>
    <row r="651" spans="1:2">
      <c r="A651" s="564"/>
      <c r="B651" s="570"/>
    </row>
    <row r="652" spans="1:2">
      <c r="A652" s="564"/>
      <c r="B652" s="570"/>
    </row>
    <row r="653" spans="1:2">
      <c r="A653" s="564"/>
      <c r="B653" s="570"/>
    </row>
    <row r="654" spans="1:2">
      <c r="A654" s="564"/>
      <c r="B654" s="570"/>
    </row>
    <row r="655" spans="1:2">
      <c r="A655" s="564"/>
      <c r="B655" s="570"/>
    </row>
    <row r="656" spans="1:2">
      <c r="A656" s="564"/>
      <c r="B656" s="570"/>
    </row>
    <row r="657" spans="1:2">
      <c r="A657" s="564"/>
      <c r="B657" s="570"/>
    </row>
    <row r="658" spans="1:2">
      <c r="A658" s="564"/>
      <c r="B658" s="570"/>
    </row>
    <row r="659" spans="1:2">
      <c r="A659" s="564"/>
      <c r="B659" s="570"/>
    </row>
    <row r="660" spans="1:2">
      <c r="A660" s="564"/>
      <c r="B660" s="570"/>
    </row>
    <row r="661" spans="1:2">
      <c r="A661" s="564"/>
      <c r="B661" s="570"/>
    </row>
    <row r="662" spans="1:2">
      <c r="A662" s="564"/>
      <c r="B662" s="570"/>
    </row>
    <row r="663" spans="1:2">
      <c r="A663" s="564"/>
      <c r="B663" s="570"/>
    </row>
    <row r="664" spans="1:2">
      <c r="A664" s="564"/>
      <c r="B664" s="570"/>
    </row>
    <row r="665" spans="1:2">
      <c r="A665" s="564"/>
      <c r="B665" s="570"/>
    </row>
    <row r="666" spans="1:2">
      <c r="A666" s="564"/>
      <c r="B666" s="570"/>
    </row>
    <row r="667" spans="1:2">
      <c r="A667" s="564"/>
      <c r="B667" s="570"/>
    </row>
    <row r="668" spans="1:2">
      <c r="A668" s="564"/>
      <c r="B668" s="570"/>
    </row>
    <row r="669" spans="1:2">
      <c r="A669" s="564"/>
      <c r="B669" s="570"/>
    </row>
    <row r="670" spans="1:2">
      <c r="A670" s="564"/>
      <c r="B670" s="570"/>
    </row>
    <row r="671" spans="1:2">
      <c r="A671" s="564"/>
      <c r="B671" s="570"/>
    </row>
    <row r="672" spans="1:2">
      <c r="A672" s="564"/>
      <c r="B672" s="570"/>
    </row>
    <row r="673" spans="1:2">
      <c r="A673" s="564"/>
      <c r="B673" s="570"/>
    </row>
    <row r="674" spans="1:2">
      <c r="A674" s="564"/>
      <c r="B674" s="570"/>
    </row>
    <row r="675" spans="1:2">
      <c r="A675" s="564"/>
      <c r="B675" s="570"/>
    </row>
    <row r="676" spans="1:2">
      <c r="A676" s="564"/>
      <c r="B676" s="570"/>
    </row>
    <row r="677" spans="1:2">
      <c r="A677" s="564"/>
      <c r="B677" s="570"/>
    </row>
    <row r="678" spans="1:2">
      <c r="A678" s="564"/>
      <c r="B678" s="570"/>
    </row>
    <row r="679" spans="1:2">
      <c r="A679" s="564"/>
      <c r="B679" s="570"/>
    </row>
    <row r="680" spans="1:2">
      <c r="A680" s="564"/>
      <c r="B680" s="570"/>
    </row>
    <row r="681" spans="1:2">
      <c r="A681" s="564"/>
      <c r="B681" s="570"/>
    </row>
    <row r="682" spans="1:2">
      <c r="A682" s="564"/>
      <c r="B682" s="570"/>
    </row>
    <row r="683" spans="1:2">
      <c r="A683" s="564"/>
      <c r="B683" s="570"/>
    </row>
    <row r="684" spans="1:2">
      <c r="A684" s="564"/>
      <c r="B684" s="570"/>
    </row>
    <row r="685" spans="1:2">
      <c r="A685" s="564"/>
      <c r="B685" s="570"/>
    </row>
    <row r="686" spans="1:2">
      <c r="A686" s="564"/>
      <c r="B686" s="570"/>
    </row>
    <row r="687" spans="1:2">
      <c r="A687" s="564"/>
      <c r="B687" s="570"/>
    </row>
    <row r="688" spans="1:2">
      <c r="A688" s="564"/>
      <c r="B688" s="570"/>
    </row>
    <row r="689" spans="1:2">
      <c r="A689" s="564"/>
      <c r="B689" s="570"/>
    </row>
    <row r="690" spans="1:2">
      <c r="A690" s="564"/>
      <c r="B690" s="570"/>
    </row>
    <row r="691" spans="1:2">
      <c r="A691" s="564"/>
      <c r="B691" s="570"/>
    </row>
    <row r="692" spans="1:2">
      <c r="A692" s="564"/>
      <c r="B692" s="570"/>
    </row>
    <row r="693" spans="1:2">
      <c r="A693" s="564"/>
      <c r="B693" s="570"/>
    </row>
    <row r="694" spans="1:2">
      <c r="A694" s="564"/>
      <c r="B694" s="570"/>
    </row>
    <row r="695" spans="1:2">
      <c r="A695" s="564"/>
      <c r="B695" s="570"/>
    </row>
    <row r="696" spans="1:2">
      <c r="A696" s="564"/>
      <c r="B696" s="570"/>
    </row>
    <row r="697" spans="1:2">
      <c r="A697" s="564"/>
      <c r="B697" s="570"/>
    </row>
    <row r="698" spans="1:2">
      <c r="A698" s="564"/>
      <c r="B698" s="570"/>
    </row>
    <row r="699" spans="1:2">
      <c r="A699" s="564"/>
      <c r="B699" s="570"/>
    </row>
    <row r="700" spans="1:2">
      <c r="A700" s="564"/>
      <c r="B700" s="570"/>
    </row>
    <row r="701" spans="1:2">
      <c r="A701" s="564"/>
      <c r="B701" s="570"/>
    </row>
    <row r="702" spans="1:2">
      <c r="A702" s="564"/>
      <c r="B702" s="570"/>
    </row>
    <row r="703" spans="1:2">
      <c r="A703" s="564"/>
      <c r="B703" s="570"/>
    </row>
    <row r="704" spans="1:2">
      <c r="A704" s="564"/>
      <c r="B704" s="570"/>
    </row>
    <row r="705" spans="1:2">
      <c r="A705" s="564"/>
      <c r="B705" s="570"/>
    </row>
    <row r="706" spans="1:2">
      <c r="A706" s="564"/>
      <c r="B706" s="570"/>
    </row>
    <row r="707" spans="1:2">
      <c r="A707" s="564"/>
      <c r="B707" s="570"/>
    </row>
    <row r="708" spans="1:2">
      <c r="A708" s="564"/>
      <c r="B708" s="570"/>
    </row>
    <row r="709" spans="1:2">
      <c r="A709" s="564"/>
      <c r="B709" s="570"/>
    </row>
    <row r="710" spans="1:2">
      <c r="A710" s="564"/>
      <c r="B710" s="570"/>
    </row>
    <row r="711" spans="1:2">
      <c r="A711" s="564"/>
      <c r="B711" s="570"/>
    </row>
    <row r="712" spans="1:2">
      <c r="A712" s="564"/>
      <c r="B712" s="570"/>
    </row>
    <row r="713" spans="1:2">
      <c r="A713" s="564"/>
      <c r="B713" s="570"/>
    </row>
    <row r="714" spans="1:2">
      <c r="A714" s="564"/>
      <c r="B714" s="570"/>
    </row>
    <row r="715" spans="1:2">
      <c r="A715" s="564"/>
      <c r="B715" s="570"/>
    </row>
    <row r="716" spans="1:2">
      <c r="A716" s="564"/>
      <c r="B716" s="570"/>
    </row>
    <row r="717" spans="1:2">
      <c r="A717" s="564"/>
      <c r="B717" s="570"/>
    </row>
    <row r="718" spans="1:2">
      <c r="A718" s="564"/>
      <c r="B718" s="570"/>
    </row>
    <row r="719" spans="1:2">
      <c r="A719" s="564"/>
      <c r="B719" s="570"/>
    </row>
    <row r="720" spans="1:2">
      <c r="A720" s="564"/>
      <c r="B720" s="570"/>
    </row>
    <row r="721" spans="1:2">
      <c r="A721" s="564"/>
      <c r="B721" s="570"/>
    </row>
    <row r="722" spans="1:2">
      <c r="A722" s="564"/>
      <c r="B722" s="570"/>
    </row>
    <row r="723" spans="1:2">
      <c r="A723" s="564"/>
      <c r="B723" s="570"/>
    </row>
    <row r="724" spans="1:2">
      <c r="A724" s="564"/>
      <c r="B724" s="570"/>
    </row>
    <row r="725" spans="1:2">
      <c r="A725" s="564"/>
      <c r="B725" s="570"/>
    </row>
    <row r="726" spans="1:2">
      <c r="A726" s="564"/>
      <c r="B726" s="570"/>
    </row>
    <row r="727" spans="1:2">
      <c r="A727" s="564"/>
      <c r="B727" s="570"/>
    </row>
    <row r="728" spans="1:2">
      <c r="A728" s="564"/>
      <c r="B728" s="570"/>
    </row>
    <row r="729" spans="1:2">
      <c r="A729" s="564"/>
      <c r="B729" s="570"/>
    </row>
    <row r="730" spans="1:2">
      <c r="A730" s="564"/>
      <c r="B730" s="570"/>
    </row>
    <row r="731" spans="1:2">
      <c r="A731" s="564"/>
      <c r="B731" s="570"/>
    </row>
    <row r="732" spans="1:2">
      <c r="A732" s="564"/>
      <c r="B732" s="570"/>
    </row>
    <row r="733" spans="1:2">
      <c r="A733" s="564"/>
      <c r="B733" s="570"/>
    </row>
    <row r="734" spans="1:2">
      <c r="A734" s="564"/>
      <c r="B734" s="570"/>
    </row>
    <row r="735" spans="1:2">
      <c r="A735" s="564"/>
      <c r="B735" s="570"/>
    </row>
    <row r="736" spans="1:2">
      <c r="A736" s="564"/>
      <c r="B736" s="570"/>
    </row>
    <row r="737" spans="1:2">
      <c r="A737" s="564"/>
      <c r="B737" s="570"/>
    </row>
    <row r="738" spans="1:2">
      <c r="A738" s="564"/>
      <c r="B738" s="570"/>
    </row>
    <row r="739" spans="1:2">
      <c r="A739" s="564"/>
      <c r="B739" s="570"/>
    </row>
    <row r="740" spans="1:2">
      <c r="A740" s="564"/>
      <c r="B740" s="570"/>
    </row>
    <row r="741" spans="1:2">
      <c r="A741" s="564"/>
      <c r="B741" s="570"/>
    </row>
    <row r="742" spans="1:2">
      <c r="A742" s="564"/>
      <c r="B742" s="570"/>
    </row>
    <row r="743" spans="1:2">
      <c r="A743" s="564"/>
      <c r="B743" s="570"/>
    </row>
    <row r="744" spans="1:2">
      <c r="A744" s="564"/>
      <c r="B744" s="570"/>
    </row>
    <row r="745" spans="1:2">
      <c r="A745" s="564"/>
      <c r="B745" s="570"/>
    </row>
    <row r="746" spans="1:2">
      <c r="A746" s="564"/>
      <c r="B746" s="570"/>
    </row>
    <row r="747" spans="1:2">
      <c r="A747" s="564"/>
      <c r="B747" s="570"/>
    </row>
    <row r="748" spans="1:2">
      <c r="A748" s="564"/>
      <c r="B748" s="570"/>
    </row>
    <row r="749" spans="1:2">
      <c r="A749" s="564"/>
      <c r="B749" s="570"/>
    </row>
    <row r="750" spans="1:2">
      <c r="A750" s="564"/>
      <c r="B750" s="570"/>
    </row>
    <row r="751" spans="1:2">
      <c r="A751" s="564"/>
      <c r="B751" s="570"/>
    </row>
    <row r="752" spans="1:2">
      <c r="A752" s="564"/>
      <c r="B752" s="570"/>
    </row>
    <row r="753" spans="1:2">
      <c r="A753" s="564"/>
      <c r="B753" s="570"/>
    </row>
    <row r="754" spans="1:2">
      <c r="A754" s="564"/>
      <c r="B754" s="570"/>
    </row>
    <row r="755" spans="1:2">
      <c r="A755" s="564"/>
      <c r="B755" s="570"/>
    </row>
    <row r="756" spans="1:2">
      <c r="A756" s="564"/>
      <c r="B756" s="570"/>
    </row>
    <row r="757" spans="1:2">
      <c r="A757" s="564"/>
      <c r="B757" s="570"/>
    </row>
    <row r="758" spans="1:2">
      <c r="A758" s="564"/>
      <c r="B758" s="570"/>
    </row>
    <row r="759" spans="1:2">
      <c r="A759" s="564"/>
      <c r="B759" s="570"/>
    </row>
    <row r="760" spans="1:2">
      <c r="A760" s="564"/>
      <c r="B760" s="570"/>
    </row>
    <row r="761" spans="1:2">
      <c r="A761" s="564"/>
      <c r="B761" s="570"/>
    </row>
    <row r="762" spans="1:2">
      <c r="A762" s="564"/>
      <c r="B762" s="570"/>
    </row>
    <row r="763" spans="1:2">
      <c r="A763" s="564"/>
      <c r="B763" s="570"/>
    </row>
    <row r="764" spans="1:2">
      <c r="A764" s="564"/>
      <c r="B764" s="570"/>
    </row>
    <row r="765" spans="1:2">
      <c r="A765" s="564"/>
      <c r="B765" s="570"/>
    </row>
    <row r="766" spans="1:2">
      <c r="A766" s="564"/>
      <c r="B766" s="570"/>
    </row>
    <row r="767" spans="1:2">
      <c r="A767" s="564"/>
      <c r="B767" s="570"/>
    </row>
    <row r="768" spans="1:2">
      <c r="A768" s="564"/>
      <c r="B768" s="570"/>
    </row>
    <row r="769" spans="1:2">
      <c r="A769" s="564"/>
      <c r="B769" s="570"/>
    </row>
    <row r="770" spans="1:2">
      <c r="A770" s="564"/>
      <c r="B770" s="570"/>
    </row>
    <row r="771" spans="1:2">
      <c r="A771" s="564"/>
      <c r="B771" s="570"/>
    </row>
    <row r="772" spans="1:2">
      <c r="A772" s="564"/>
      <c r="B772" s="570"/>
    </row>
    <row r="773" spans="1:2">
      <c r="A773" s="564"/>
      <c r="B773" s="570"/>
    </row>
    <row r="774" spans="1:2">
      <c r="A774" s="564"/>
      <c r="B774" s="570"/>
    </row>
    <row r="775" spans="1:2">
      <c r="A775" s="564"/>
      <c r="B775" s="570"/>
    </row>
    <row r="776" spans="1:2">
      <c r="A776" s="564"/>
      <c r="B776" s="570"/>
    </row>
    <row r="777" spans="1:2">
      <c r="A777" s="564"/>
      <c r="B777" s="570"/>
    </row>
    <row r="778" spans="1:2">
      <c r="A778" s="564"/>
      <c r="B778" s="570"/>
    </row>
    <row r="779" spans="1:2">
      <c r="A779" s="564"/>
      <c r="B779" s="570"/>
    </row>
    <row r="780" spans="1:2">
      <c r="A780" s="564"/>
      <c r="B780" s="570"/>
    </row>
    <row r="781" spans="1:2">
      <c r="A781" s="564"/>
      <c r="B781" s="570"/>
    </row>
    <row r="782" spans="1:2">
      <c r="A782" s="564"/>
      <c r="B782" s="570"/>
    </row>
    <row r="783" spans="1:2">
      <c r="A783" s="564"/>
      <c r="B783" s="570"/>
    </row>
    <row r="784" spans="1:2">
      <c r="A784" s="564"/>
      <c r="B784" s="570"/>
    </row>
    <row r="785" spans="1:2">
      <c r="A785" s="564"/>
      <c r="B785" s="570"/>
    </row>
    <row r="786" spans="1:2">
      <c r="A786" s="564"/>
      <c r="B786" s="570"/>
    </row>
    <row r="787" spans="1:2">
      <c r="A787" s="564"/>
      <c r="B787" s="570"/>
    </row>
    <row r="788" spans="1:2">
      <c r="A788" s="564"/>
      <c r="B788" s="570"/>
    </row>
    <row r="789" spans="1:2">
      <c r="A789" s="564"/>
      <c r="B789" s="570"/>
    </row>
    <row r="790" spans="1:2">
      <c r="A790" s="564"/>
      <c r="B790" s="570"/>
    </row>
    <row r="791" spans="1:2">
      <c r="A791" s="564"/>
      <c r="B791" s="570"/>
    </row>
    <row r="792" spans="1:2">
      <c r="A792" s="564"/>
      <c r="B792" s="570"/>
    </row>
    <row r="793" spans="1:2">
      <c r="A793" s="564"/>
      <c r="B793" s="570"/>
    </row>
    <row r="794" spans="1:2">
      <c r="A794" s="564"/>
      <c r="B794" s="570"/>
    </row>
    <row r="795" spans="1:2">
      <c r="A795" s="564"/>
      <c r="B795" s="570"/>
    </row>
    <row r="796" spans="1:2">
      <c r="A796" s="564"/>
      <c r="B796" s="570"/>
    </row>
    <row r="797" spans="1:2">
      <c r="A797" s="564"/>
      <c r="B797" s="570"/>
    </row>
    <row r="798" spans="1:2">
      <c r="A798" s="564"/>
      <c r="B798" s="570"/>
    </row>
    <row r="799" spans="1:2">
      <c r="A799" s="564"/>
      <c r="B799" s="570"/>
    </row>
    <row r="800" spans="1:2">
      <c r="A800" s="564"/>
      <c r="B800" s="570"/>
    </row>
    <row r="801" spans="1:2">
      <c r="A801" s="564"/>
      <c r="B801" s="570"/>
    </row>
    <row r="802" spans="1:2">
      <c r="A802" s="564"/>
      <c r="B802" s="570"/>
    </row>
    <row r="803" spans="1:2">
      <c r="A803" s="564"/>
      <c r="B803" s="570"/>
    </row>
    <row r="804" spans="1:2">
      <c r="A804" s="564"/>
      <c r="B804" s="570"/>
    </row>
    <row r="805" spans="1:2">
      <c r="A805" s="564"/>
      <c r="B805" s="570"/>
    </row>
    <row r="806" spans="1:2">
      <c r="A806" s="564"/>
      <c r="B806" s="570"/>
    </row>
    <row r="807" spans="1:2">
      <c r="A807" s="564"/>
      <c r="B807" s="570"/>
    </row>
    <row r="808" spans="1:2">
      <c r="A808" s="564"/>
      <c r="B808" s="570"/>
    </row>
    <row r="809" spans="1:2">
      <c r="A809" s="564"/>
      <c r="B809" s="570"/>
    </row>
    <row r="810" spans="1:2">
      <c r="A810" s="564"/>
      <c r="B810" s="570"/>
    </row>
    <row r="811" spans="1:2">
      <c r="A811" s="564"/>
      <c r="B811" s="570"/>
    </row>
    <row r="812" spans="1:2">
      <c r="A812" s="564"/>
      <c r="B812" s="570"/>
    </row>
    <row r="813" spans="1:2">
      <c r="A813" s="564"/>
      <c r="B813" s="570"/>
    </row>
    <row r="814" spans="1:2">
      <c r="A814" s="564"/>
      <c r="B814" s="570"/>
    </row>
    <row r="815" spans="1:2">
      <c r="A815" s="564"/>
      <c r="B815" s="570"/>
    </row>
    <row r="816" spans="1:2">
      <c r="A816" s="564"/>
      <c r="B816" s="570"/>
    </row>
    <row r="817" spans="1:2">
      <c r="A817" s="564"/>
      <c r="B817" s="570"/>
    </row>
    <row r="818" spans="1:2">
      <c r="A818" s="564"/>
      <c r="B818" s="570"/>
    </row>
    <row r="819" spans="1:2">
      <c r="A819" s="564"/>
      <c r="B819" s="570"/>
    </row>
    <row r="820" spans="1:2">
      <c r="A820" s="564"/>
      <c r="B820" s="570"/>
    </row>
    <row r="821" spans="1:2">
      <c r="A821" s="564"/>
      <c r="B821" s="570"/>
    </row>
    <row r="822" spans="1:2">
      <c r="A822" s="564"/>
      <c r="B822" s="570"/>
    </row>
    <row r="823" spans="1:2">
      <c r="A823" s="564"/>
      <c r="B823" s="570"/>
    </row>
    <row r="824" spans="1:2">
      <c r="A824" s="564"/>
      <c r="B824" s="570"/>
    </row>
    <row r="825" spans="1:2">
      <c r="A825" s="564"/>
      <c r="B825" s="570"/>
    </row>
    <row r="826" spans="1:2">
      <c r="A826" s="564"/>
      <c r="B826" s="570"/>
    </row>
    <row r="827" spans="1:2">
      <c r="A827" s="564"/>
      <c r="B827" s="570"/>
    </row>
    <row r="828" spans="1:2">
      <c r="A828" s="564"/>
      <c r="B828" s="570"/>
    </row>
    <row r="829" spans="1:2">
      <c r="A829" s="564"/>
      <c r="B829" s="570"/>
    </row>
    <row r="830" spans="1:2">
      <c r="A830" s="564"/>
      <c r="B830" s="570"/>
    </row>
    <row r="831" spans="1:2">
      <c r="A831" s="564"/>
      <c r="B831" s="570"/>
    </row>
    <row r="832" spans="1:2">
      <c r="A832" s="564"/>
      <c r="B832" s="570"/>
    </row>
    <row r="833" spans="1:2">
      <c r="A833" s="564"/>
      <c r="B833" s="570"/>
    </row>
    <row r="834" spans="1:2">
      <c r="A834" s="564"/>
      <c r="B834" s="570"/>
    </row>
    <row r="835" spans="1:2">
      <c r="A835" s="564"/>
      <c r="B835" s="570"/>
    </row>
    <row r="836" spans="1:2">
      <c r="A836" s="564"/>
      <c r="B836" s="570"/>
    </row>
    <row r="837" spans="1:2">
      <c r="A837" s="564"/>
      <c r="B837" s="570"/>
    </row>
    <row r="838" spans="1:2">
      <c r="A838" s="564"/>
      <c r="B838" s="570"/>
    </row>
    <row r="839" spans="1:2">
      <c r="A839" s="564"/>
      <c r="B839" s="570"/>
    </row>
    <row r="840" spans="1:2">
      <c r="A840" s="564"/>
      <c r="B840" s="570"/>
    </row>
    <row r="841" spans="1:2">
      <c r="A841" s="564"/>
      <c r="B841" s="570"/>
    </row>
    <row r="842" spans="1:2">
      <c r="A842" s="564"/>
      <c r="B842" s="570"/>
    </row>
    <row r="843" spans="1:2">
      <c r="A843" s="564"/>
      <c r="B843" s="570"/>
    </row>
    <row r="844" spans="1:2">
      <c r="A844" s="564"/>
      <c r="B844" s="570"/>
    </row>
    <row r="845" spans="1:2">
      <c r="A845" s="564"/>
      <c r="B845" s="570"/>
    </row>
    <row r="846" spans="1:2">
      <c r="A846" s="564"/>
      <c r="B846" s="570"/>
    </row>
    <row r="847" spans="1:2">
      <c r="A847" s="564"/>
      <c r="B847" s="570"/>
    </row>
    <row r="848" spans="1:2">
      <c r="A848" s="564"/>
      <c r="B848" s="570"/>
    </row>
    <row r="849" spans="1:2">
      <c r="A849" s="564"/>
      <c r="B849" s="570"/>
    </row>
    <row r="850" spans="1:2">
      <c r="A850" s="564"/>
      <c r="B850" s="570"/>
    </row>
    <row r="851" spans="1:2">
      <c r="A851" s="564"/>
      <c r="B851" s="570"/>
    </row>
    <row r="852" spans="1:2">
      <c r="A852" s="564"/>
      <c r="B852" s="570"/>
    </row>
    <row r="853" spans="1:2">
      <c r="A853" s="564"/>
      <c r="B853" s="570"/>
    </row>
    <row r="854" spans="1:2">
      <c r="A854" s="564"/>
      <c r="B854" s="570"/>
    </row>
    <row r="855" spans="1:2">
      <c r="A855" s="564"/>
      <c r="B855" s="570"/>
    </row>
    <row r="856" spans="1:2">
      <c r="A856" s="564"/>
      <c r="B856" s="570"/>
    </row>
    <row r="857" spans="1:2">
      <c r="A857" s="564"/>
      <c r="B857" s="570"/>
    </row>
    <row r="858" spans="1:2">
      <c r="A858" s="564"/>
      <c r="B858" s="570"/>
    </row>
    <row r="859" spans="1:2">
      <c r="A859" s="564"/>
      <c r="B859" s="570"/>
    </row>
    <row r="860" spans="1:2">
      <c r="A860" s="564"/>
      <c r="B860" s="570"/>
    </row>
    <row r="861" spans="1:2">
      <c r="A861" s="564"/>
      <c r="B861" s="570"/>
    </row>
    <row r="862" spans="1:2">
      <c r="A862" s="564"/>
      <c r="B862" s="570"/>
    </row>
    <row r="863" spans="1:2">
      <c r="A863" s="564"/>
      <c r="B863" s="570"/>
    </row>
    <row r="864" spans="1:2">
      <c r="A864" s="564"/>
      <c r="B864" s="570"/>
    </row>
    <row r="865" spans="1:2">
      <c r="A865" s="564"/>
      <c r="B865" s="570"/>
    </row>
    <row r="866" spans="1:2">
      <c r="A866" s="564"/>
      <c r="B866" s="570"/>
    </row>
    <row r="867" spans="1:2">
      <c r="A867" s="564"/>
      <c r="B867" s="570"/>
    </row>
    <row r="868" spans="1:2">
      <c r="A868" s="564"/>
      <c r="B868" s="570"/>
    </row>
    <row r="869" spans="1:2">
      <c r="A869" s="564"/>
      <c r="B869" s="570"/>
    </row>
    <row r="870" spans="1:2">
      <c r="A870" s="564"/>
      <c r="B870" s="570"/>
    </row>
    <row r="871" spans="1:2">
      <c r="A871" s="564"/>
      <c r="B871" s="570"/>
    </row>
    <row r="872" spans="1:2">
      <c r="A872" s="564"/>
      <c r="B872" s="570"/>
    </row>
    <row r="873" spans="1:2">
      <c r="A873" s="564"/>
      <c r="B873" s="570"/>
    </row>
    <row r="874" spans="1:2">
      <c r="A874" s="564"/>
      <c r="B874" s="570"/>
    </row>
    <row r="875" spans="1:2">
      <c r="A875" s="564"/>
      <c r="B875" s="570"/>
    </row>
    <row r="876" spans="1:2">
      <c r="A876" s="564"/>
      <c r="B876" s="570"/>
    </row>
    <row r="877" spans="1:2">
      <c r="A877" s="564"/>
      <c r="B877" s="570"/>
    </row>
    <row r="878" spans="1:2">
      <c r="A878" s="564"/>
      <c r="B878" s="570"/>
    </row>
    <row r="879" spans="1:2">
      <c r="A879" s="564"/>
      <c r="B879" s="570"/>
    </row>
    <row r="880" spans="1:2">
      <c r="A880" s="564"/>
      <c r="B880" s="570"/>
    </row>
    <row r="881" spans="1:2">
      <c r="A881" s="564"/>
      <c r="B881" s="570"/>
    </row>
    <row r="882" spans="1:2">
      <c r="A882" s="564"/>
      <c r="B882" s="570"/>
    </row>
    <row r="883" spans="1:2">
      <c r="A883" s="564"/>
      <c r="B883" s="570"/>
    </row>
    <row r="884" spans="1:2">
      <c r="A884" s="564"/>
      <c r="B884" s="570"/>
    </row>
    <row r="885" spans="1:2">
      <c r="A885" s="564"/>
      <c r="B885" s="570"/>
    </row>
    <row r="886" spans="1:2">
      <c r="A886" s="564"/>
      <c r="B886" s="570"/>
    </row>
    <row r="887" spans="1:2">
      <c r="A887" s="564"/>
      <c r="B887" s="570"/>
    </row>
    <row r="888" spans="1:2">
      <c r="A888" s="564"/>
      <c r="B888" s="570"/>
    </row>
    <row r="889" spans="1:2">
      <c r="A889" s="564"/>
      <c r="B889" s="570"/>
    </row>
    <row r="890" spans="1:2">
      <c r="A890" s="564"/>
      <c r="B890" s="570"/>
    </row>
    <row r="891" spans="1:2">
      <c r="A891" s="564"/>
      <c r="B891" s="570"/>
    </row>
    <row r="892" spans="1:2">
      <c r="A892" s="564"/>
      <c r="B892" s="570"/>
    </row>
    <row r="893" spans="1:2">
      <c r="A893" s="564"/>
      <c r="B893" s="570"/>
    </row>
    <row r="894" spans="1:2">
      <c r="A894" s="564"/>
      <c r="B894" s="570"/>
    </row>
    <row r="895" spans="1:2">
      <c r="A895" s="564"/>
      <c r="B895" s="570"/>
    </row>
    <row r="896" spans="1:2">
      <c r="A896" s="564"/>
      <c r="B896" s="570"/>
    </row>
    <row r="897" spans="1:2">
      <c r="A897" s="564"/>
      <c r="B897" s="570"/>
    </row>
    <row r="898" spans="1:2">
      <c r="A898" s="564"/>
      <c r="B898" s="570"/>
    </row>
    <row r="899" spans="1:2">
      <c r="A899" s="564"/>
      <c r="B899" s="570"/>
    </row>
    <row r="900" spans="1:2">
      <c r="A900" s="564"/>
      <c r="B900" s="570"/>
    </row>
    <row r="901" spans="1:2">
      <c r="A901" s="564"/>
      <c r="B901" s="570"/>
    </row>
    <row r="902" spans="1:2">
      <c r="A902" s="564"/>
      <c r="B902" s="570"/>
    </row>
    <row r="903" spans="1:2">
      <c r="A903" s="564"/>
      <c r="B903" s="570"/>
    </row>
    <row r="904" spans="1:2">
      <c r="A904" s="564"/>
      <c r="B904" s="570"/>
    </row>
    <row r="905" spans="1:2">
      <c r="A905" s="564"/>
      <c r="B905" s="570"/>
    </row>
    <row r="906" spans="1:2">
      <c r="A906" s="564"/>
      <c r="B906" s="570"/>
    </row>
    <row r="907" spans="1:2">
      <c r="A907" s="564"/>
      <c r="B907" s="570"/>
    </row>
    <row r="908" spans="1:2">
      <c r="A908" s="564"/>
      <c r="B908" s="570"/>
    </row>
    <row r="909" spans="1:2">
      <c r="A909" s="564"/>
      <c r="B909" s="570"/>
    </row>
    <row r="910" spans="1:2">
      <c r="A910" s="564"/>
      <c r="B910" s="570"/>
    </row>
    <row r="911" spans="1:2">
      <c r="A911" s="564"/>
      <c r="B911" s="570"/>
    </row>
    <row r="912" spans="1:2">
      <c r="A912" s="564"/>
      <c r="B912" s="570"/>
    </row>
    <row r="913" spans="1:2">
      <c r="A913" s="564"/>
      <c r="B913" s="570"/>
    </row>
    <row r="914" spans="1:2">
      <c r="A914" s="564"/>
      <c r="B914" s="570"/>
    </row>
    <row r="915" spans="1:2">
      <c r="A915" s="564"/>
      <c r="B915" s="570"/>
    </row>
    <row r="916" spans="1:2">
      <c r="A916" s="564"/>
      <c r="B916" s="570"/>
    </row>
    <row r="917" spans="1:2">
      <c r="A917" s="564"/>
      <c r="B917" s="570"/>
    </row>
    <row r="918" spans="1:2">
      <c r="A918" s="564"/>
      <c r="B918" s="570"/>
    </row>
    <row r="919" spans="1:2">
      <c r="A919" s="564"/>
      <c r="B919" s="570"/>
    </row>
    <row r="920" spans="1:2">
      <c r="A920" s="564"/>
      <c r="B920" s="570"/>
    </row>
    <row r="921" spans="1:2">
      <c r="A921" s="564"/>
      <c r="B921" s="570"/>
    </row>
    <row r="922" spans="1:2">
      <c r="A922" s="564"/>
      <c r="B922" s="570"/>
    </row>
    <row r="923" spans="1:2">
      <c r="A923" s="564"/>
      <c r="B923" s="570"/>
    </row>
    <row r="924" spans="1:2">
      <c r="A924" s="564"/>
      <c r="B924" s="570"/>
    </row>
    <row r="925" spans="1:2">
      <c r="A925" s="564"/>
      <c r="B925" s="570"/>
    </row>
    <row r="926" spans="1:2">
      <c r="A926" s="564"/>
      <c r="B926" s="570"/>
    </row>
    <row r="927" spans="1:2">
      <c r="A927" s="564"/>
      <c r="B927" s="570"/>
    </row>
    <row r="928" spans="1:2">
      <c r="A928" s="564"/>
      <c r="B928" s="570"/>
    </row>
    <row r="929" spans="1:2">
      <c r="A929" s="564"/>
      <c r="B929" s="570"/>
    </row>
    <row r="930" spans="1:2">
      <c r="A930" s="564"/>
      <c r="B930" s="570"/>
    </row>
    <row r="931" spans="1:2">
      <c r="A931" s="564"/>
      <c r="B931" s="570"/>
    </row>
    <row r="932" spans="1:2">
      <c r="A932" s="564"/>
      <c r="B932" s="570"/>
    </row>
    <row r="933" spans="1:2">
      <c r="A933" s="564"/>
      <c r="B933" s="570"/>
    </row>
    <row r="934" spans="1:2">
      <c r="A934" s="564"/>
      <c r="B934" s="570"/>
    </row>
    <row r="935" spans="1:2">
      <c r="A935" s="564"/>
      <c r="B935" s="570"/>
    </row>
    <row r="936" spans="1:2">
      <c r="A936" s="564"/>
      <c r="B936" s="570"/>
    </row>
    <row r="937" spans="1:2">
      <c r="A937" s="564"/>
      <c r="B937" s="570"/>
    </row>
    <row r="938" spans="1:2">
      <c r="A938" s="564"/>
      <c r="B938" s="570"/>
    </row>
    <row r="939" spans="1:2">
      <c r="A939" s="564"/>
      <c r="B939" s="570"/>
    </row>
    <row r="940" spans="1:2">
      <c r="A940" s="564"/>
      <c r="B940" s="570"/>
    </row>
    <row r="941" spans="1:2">
      <c r="A941" s="564"/>
      <c r="B941" s="570"/>
    </row>
    <row r="942" spans="1:2">
      <c r="A942" s="564"/>
      <c r="B942" s="570"/>
    </row>
    <row r="943" spans="1:2">
      <c r="A943" s="564"/>
      <c r="B943" s="570"/>
    </row>
    <row r="944" spans="1:2">
      <c r="A944" s="564"/>
      <c r="B944" s="570"/>
    </row>
    <row r="945" spans="1:2">
      <c r="A945" s="564"/>
      <c r="B945" s="570"/>
    </row>
    <row r="946" spans="1:2">
      <c r="A946" s="564"/>
      <c r="B946" s="570"/>
    </row>
    <row r="947" spans="1:2">
      <c r="A947" s="564"/>
      <c r="B947" s="570"/>
    </row>
    <row r="948" spans="1:2">
      <c r="A948" s="564"/>
      <c r="B948" s="570"/>
    </row>
    <row r="949" spans="1:2">
      <c r="A949" s="564"/>
      <c r="B949" s="570"/>
    </row>
    <row r="950" spans="1:2">
      <c r="A950" s="564"/>
      <c r="B950" s="570"/>
    </row>
    <row r="951" spans="1:2">
      <c r="A951" s="564"/>
      <c r="B951" s="570"/>
    </row>
    <row r="952" spans="1:2">
      <c r="A952" s="564"/>
      <c r="B952" s="570"/>
    </row>
    <row r="953" spans="1:2">
      <c r="A953" s="564"/>
      <c r="B953" s="570"/>
    </row>
    <row r="954" spans="1:2">
      <c r="A954" s="564"/>
      <c r="B954" s="570"/>
    </row>
    <row r="955" spans="1:2">
      <c r="A955" s="564"/>
      <c r="B955" s="570"/>
    </row>
    <row r="956" spans="1:2">
      <c r="A956" s="564"/>
      <c r="B956" s="570"/>
    </row>
    <row r="957" spans="1:2">
      <c r="A957" s="564"/>
      <c r="B957" s="570"/>
    </row>
    <row r="958" spans="1:2">
      <c r="A958" s="564"/>
      <c r="B958" s="570"/>
    </row>
    <row r="959" spans="1:2">
      <c r="A959" s="564"/>
      <c r="B959" s="570"/>
    </row>
    <row r="960" spans="1:2">
      <c r="A960" s="564"/>
      <c r="B960" s="570"/>
    </row>
    <row r="961" spans="1:2">
      <c r="A961" s="564"/>
      <c r="B961" s="570"/>
    </row>
    <row r="962" spans="1:2">
      <c r="A962" s="564"/>
      <c r="B962" s="570"/>
    </row>
    <row r="963" spans="1:2">
      <c r="A963" s="564"/>
      <c r="B963" s="570"/>
    </row>
    <row r="964" spans="1:2">
      <c r="A964" s="564"/>
      <c r="B964" s="570"/>
    </row>
    <row r="965" spans="1:2">
      <c r="A965" s="564"/>
      <c r="B965" s="570"/>
    </row>
    <row r="966" spans="1:2">
      <c r="A966" s="564"/>
      <c r="B966" s="570"/>
    </row>
    <row r="967" spans="1:2">
      <c r="A967" s="564"/>
      <c r="B967" s="570"/>
    </row>
    <row r="968" spans="1:2">
      <c r="A968" s="564"/>
      <c r="B968" s="570"/>
    </row>
    <row r="969" spans="1:2">
      <c r="A969" s="564"/>
      <c r="B969" s="570"/>
    </row>
    <row r="970" spans="1:2">
      <c r="A970" s="564"/>
      <c r="B970" s="570"/>
    </row>
    <row r="971" spans="1:2">
      <c r="A971" s="564"/>
      <c r="B971" s="570"/>
    </row>
    <row r="972" spans="1:2">
      <c r="A972" s="564"/>
      <c r="B972" s="570"/>
    </row>
    <row r="973" spans="1:2">
      <c r="A973" s="564"/>
      <c r="B973" s="570"/>
    </row>
    <row r="974" spans="1:2">
      <c r="A974" s="564"/>
      <c r="B974" s="570"/>
    </row>
    <row r="975" spans="1:2">
      <c r="A975" s="564"/>
      <c r="B975" s="570"/>
    </row>
    <row r="976" spans="1:2">
      <c r="A976" s="564"/>
      <c r="B976" s="570"/>
    </row>
    <row r="977" spans="1:2">
      <c r="A977" s="564"/>
      <c r="B977" s="570"/>
    </row>
    <row r="978" spans="1:2">
      <c r="A978" s="564"/>
      <c r="B978" s="570"/>
    </row>
    <row r="979" spans="1:2">
      <c r="A979" s="564"/>
      <c r="B979" s="570"/>
    </row>
    <row r="980" spans="1:2">
      <c r="A980" s="564"/>
      <c r="B980" s="570"/>
    </row>
    <row r="981" spans="1:2">
      <c r="A981" s="564"/>
      <c r="B981" s="570"/>
    </row>
    <row r="982" spans="1:2">
      <c r="A982" s="564"/>
      <c r="B982" s="570"/>
    </row>
    <row r="983" spans="1:2">
      <c r="A983" s="564"/>
      <c r="B983" s="570"/>
    </row>
    <row r="984" spans="1:2">
      <c r="A984" s="564"/>
      <c r="B984" s="570"/>
    </row>
    <row r="985" spans="1:2">
      <c r="A985" s="564"/>
      <c r="B985" s="570"/>
    </row>
    <row r="986" spans="1:2">
      <c r="A986" s="564"/>
      <c r="B986" s="570"/>
    </row>
    <row r="987" spans="1:2">
      <c r="A987" s="564"/>
      <c r="B987" s="570"/>
    </row>
    <row r="988" spans="1:2">
      <c r="A988" s="564"/>
      <c r="B988" s="570"/>
    </row>
    <row r="989" spans="1:2">
      <c r="A989" s="564"/>
      <c r="B989" s="570"/>
    </row>
    <row r="990" spans="1:2">
      <c r="A990" s="564"/>
      <c r="B990" s="570"/>
    </row>
    <row r="991" spans="1:2">
      <c r="A991" s="564"/>
      <c r="B991" s="570"/>
    </row>
    <row r="992" spans="1:2">
      <c r="A992" s="564"/>
      <c r="B992" s="570"/>
    </row>
    <row r="993" spans="1:2">
      <c r="A993" s="564"/>
      <c r="B993" s="570"/>
    </row>
    <row r="994" spans="1:2">
      <c r="A994" s="564"/>
      <c r="B994" s="570"/>
    </row>
    <row r="995" spans="1:2">
      <c r="A995" s="564"/>
      <c r="B995" s="570"/>
    </row>
    <row r="996" spans="1:2">
      <c r="A996" s="564"/>
      <c r="B996" s="570"/>
    </row>
    <row r="997" spans="1:2">
      <c r="A997" s="564"/>
      <c r="B997" s="570"/>
    </row>
    <row r="998" spans="1:2">
      <c r="A998" s="564"/>
      <c r="B998" s="570"/>
    </row>
    <row r="999" spans="1:2">
      <c r="A999" s="564"/>
      <c r="B999" s="570"/>
    </row>
    <row r="1000" spans="1:2">
      <c r="A1000" s="564"/>
      <c r="B1000" s="570"/>
    </row>
    <row r="1001" spans="1:2">
      <c r="A1001" s="564"/>
      <c r="B1001" s="570"/>
    </row>
    <row r="1002" spans="1:2">
      <c r="A1002" s="564"/>
      <c r="B1002" s="570"/>
    </row>
    <row r="1003" spans="1:2">
      <c r="A1003" s="564"/>
      <c r="B1003" s="570"/>
    </row>
    <row r="1004" spans="1:2">
      <c r="A1004" s="564"/>
      <c r="B1004" s="570"/>
    </row>
    <row r="1005" spans="1:2">
      <c r="A1005" s="564"/>
      <c r="B1005" s="570"/>
    </row>
    <row r="1006" spans="1:2">
      <c r="A1006" s="564"/>
      <c r="B1006" s="570"/>
    </row>
    <row r="1007" spans="1:2">
      <c r="A1007" s="564"/>
      <c r="B1007" s="570"/>
    </row>
    <row r="1008" spans="1:2">
      <c r="A1008" s="564"/>
      <c r="B1008" s="570"/>
    </row>
    <row r="1009" spans="1:2">
      <c r="A1009" s="564"/>
      <c r="B1009" s="570"/>
    </row>
    <row r="1010" spans="1:2">
      <c r="A1010" s="564"/>
      <c r="B1010" s="570"/>
    </row>
    <row r="1011" spans="1:2">
      <c r="A1011" s="564"/>
      <c r="B1011" s="570"/>
    </row>
    <row r="1012" spans="1:2">
      <c r="A1012" s="564"/>
      <c r="B1012" s="570"/>
    </row>
    <row r="1013" spans="1:2">
      <c r="A1013" s="564"/>
      <c r="B1013" s="570"/>
    </row>
    <row r="1014" spans="1:2">
      <c r="A1014" s="564"/>
      <c r="B1014" s="570"/>
    </row>
    <row r="1015" spans="1:2">
      <c r="A1015" s="564"/>
      <c r="B1015" s="570"/>
    </row>
    <row r="1016" spans="1:2">
      <c r="A1016" s="564"/>
      <c r="B1016" s="570"/>
    </row>
    <row r="1017" spans="1:2">
      <c r="A1017" s="564"/>
      <c r="B1017" s="570"/>
    </row>
    <row r="1018" spans="1:2">
      <c r="A1018" s="564"/>
      <c r="B1018" s="570"/>
    </row>
    <row r="1019" spans="1:2">
      <c r="A1019" s="564"/>
      <c r="B1019" s="570"/>
    </row>
    <row r="1020" spans="1:2">
      <c r="A1020" s="564"/>
      <c r="B1020" s="570"/>
    </row>
    <row r="1021" spans="1:2">
      <c r="A1021" s="564"/>
      <c r="B1021" s="570"/>
    </row>
    <row r="1022" spans="1:2">
      <c r="A1022" s="564"/>
      <c r="B1022" s="570"/>
    </row>
    <row r="1023" spans="1:2">
      <c r="A1023" s="564"/>
      <c r="B1023" s="570"/>
    </row>
    <row r="1024" spans="1:2">
      <c r="A1024" s="564"/>
      <c r="B1024" s="570"/>
    </row>
    <row r="1025" spans="1:2">
      <c r="A1025" s="564"/>
      <c r="B1025" s="570"/>
    </row>
    <row r="1026" spans="1:2">
      <c r="A1026" s="564"/>
      <c r="B1026" s="570"/>
    </row>
    <row r="1027" spans="1:2">
      <c r="A1027" s="564"/>
      <c r="B1027" s="570"/>
    </row>
    <row r="1028" spans="1:2">
      <c r="A1028" s="564"/>
      <c r="B1028" s="570"/>
    </row>
    <row r="1029" spans="1:2">
      <c r="A1029" s="564"/>
      <c r="B1029" s="570"/>
    </row>
    <row r="1030" spans="1:2">
      <c r="A1030" s="564"/>
      <c r="B1030" s="570"/>
    </row>
    <row r="1031" spans="1:2">
      <c r="A1031" s="564"/>
      <c r="B1031" s="570"/>
    </row>
    <row r="1032" spans="1:2">
      <c r="A1032" s="564"/>
      <c r="B1032" s="570"/>
    </row>
    <row r="1033" spans="1:2">
      <c r="A1033" s="564"/>
      <c r="B1033" s="570"/>
    </row>
    <row r="1034" spans="1:2">
      <c r="A1034" s="564"/>
      <c r="B1034" s="570"/>
    </row>
    <row r="1035" spans="1:2">
      <c r="A1035" s="564"/>
      <c r="B1035" s="570"/>
    </row>
    <row r="1036" spans="1:2">
      <c r="A1036" s="564"/>
      <c r="B1036" s="570"/>
    </row>
    <row r="1037" spans="1:2">
      <c r="A1037" s="564"/>
      <c r="B1037" s="570"/>
    </row>
    <row r="1038" spans="1:2">
      <c r="A1038" s="564"/>
      <c r="B1038" s="570"/>
    </row>
    <row r="1039" spans="1:2">
      <c r="A1039" s="564"/>
      <c r="B1039" s="570"/>
    </row>
    <row r="1040" spans="1:2">
      <c r="A1040" s="564"/>
      <c r="B1040" s="570"/>
    </row>
    <row r="1041" spans="1:2">
      <c r="A1041" s="564"/>
      <c r="B1041" s="570"/>
    </row>
    <row r="1042" spans="1:2">
      <c r="A1042" s="564"/>
      <c r="B1042" s="570"/>
    </row>
    <row r="1043" spans="1:2">
      <c r="A1043" s="564"/>
      <c r="B1043" s="570"/>
    </row>
    <row r="1044" spans="1:2">
      <c r="A1044" s="564"/>
      <c r="B1044" s="570"/>
    </row>
    <row r="1045" spans="1:2">
      <c r="A1045" s="564"/>
      <c r="B1045" s="570"/>
    </row>
    <row r="1046" spans="1:2">
      <c r="A1046" s="564"/>
      <c r="B1046" s="570"/>
    </row>
    <row r="1047" spans="1:2">
      <c r="A1047" s="564"/>
      <c r="B1047" s="570"/>
    </row>
    <row r="1048" spans="1:2">
      <c r="A1048" s="564"/>
      <c r="B1048" s="570"/>
    </row>
    <row r="1049" spans="1:2">
      <c r="A1049" s="564"/>
      <c r="B1049" s="570"/>
    </row>
    <row r="1050" spans="1:2">
      <c r="A1050" s="564"/>
      <c r="B1050" s="570"/>
    </row>
    <row r="1051" spans="1:2">
      <c r="A1051" s="564"/>
      <c r="B1051" s="570"/>
    </row>
    <row r="1052" spans="1:2">
      <c r="A1052" s="564"/>
      <c r="B1052" s="570"/>
    </row>
    <row r="1053" spans="1:2">
      <c r="A1053" s="564"/>
      <c r="B1053" s="570"/>
    </row>
    <row r="1054" spans="1:2">
      <c r="A1054" s="564"/>
      <c r="B1054" s="570"/>
    </row>
    <row r="1055" spans="1:2">
      <c r="A1055" s="564"/>
      <c r="B1055" s="570"/>
    </row>
    <row r="1056" spans="1:2">
      <c r="A1056" s="564"/>
      <c r="B1056" s="570"/>
    </row>
    <row r="1057" spans="1:2">
      <c r="A1057" s="564"/>
      <c r="B1057" s="570"/>
    </row>
    <row r="1058" spans="1:2">
      <c r="A1058" s="564"/>
      <c r="B1058" s="570"/>
    </row>
    <row r="1059" spans="1:2">
      <c r="A1059" s="564"/>
      <c r="B1059" s="570"/>
    </row>
    <row r="1060" spans="1:2">
      <c r="A1060" s="564"/>
      <c r="B1060" s="570"/>
    </row>
    <row r="1061" spans="1:2">
      <c r="A1061" s="564"/>
      <c r="B1061" s="570"/>
    </row>
    <row r="1062" spans="1:2">
      <c r="A1062" s="564"/>
      <c r="B1062" s="570"/>
    </row>
    <row r="1063" spans="1:2">
      <c r="A1063" s="564"/>
      <c r="B1063" s="570"/>
    </row>
    <row r="1064" spans="1:2">
      <c r="A1064" s="564"/>
      <c r="B1064" s="570"/>
    </row>
    <row r="1065" spans="1:2">
      <c r="A1065" s="564"/>
      <c r="B1065" s="570"/>
    </row>
    <row r="1066" spans="1:2">
      <c r="A1066" s="564"/>
      <c r="B1066" s="570"/>
    </row>
    <row r="1067" spans="1:2">
      <c r="A1067" s="564"/>
      <c r="B1067" s="570"/>
    </row>
    <row r="1068" spans="1:2">
      <c r="A1068" s="564"/>
      <c r="B1068" s="570"/>
    </row>
    <row r="1069" spans="1:2">
      <c r="A1069" s="564"/>
      <c r="B1069" s="570"/>
    </row>
    <row r="1070" spans="1:2">
      <c r="A1070" s="564"/>
      <c r="B1070" s="570"/>
    </row>
    <row r="1071" spans="1:2">
      <c r="A1071" s="564"/>
      <c r="B1071" s="570"/>
    </row>
    <row r="1072" spans="1:2">
      <c r="A1072" s="564"/>
      <c r="B1072" s="570"/>
    </row>
    <row r="1073" spans="1:2">
      <c r="A1073" s="564"/>
      <c r="B1073" s="570"/>
    </row>
    <row r="1074" spans="1:2">
      <c r="A1074" s="564"/>
      <c r="B1074" s="570"/>
    </row>
    <row r="1075" spans="1:2">
      <c r="A1075" s="564"/>
      <c r="B1075" s="570"/>
    </row>
    <row r="1076" spans="1:2">
      <c r="A1076" s="564"/>
      <c r="B1076" s="570"/>
    </row>
    <row r="1077" spans="1:2">
      <c r="A1077" s="564"/>
      <c r="B1077" s="570"/>
    </row>
    <row r="1078" spans="1:2">
      <c r="A1078" s="564"/>
      <c r="B1078" s="570"/>
    </row>
    <row r="1079" spans="1:2">
      <c r="A1079" s="564"/>
      <c r="B1079" s="570"/>
    </row>
    <row r="1080" spans="1:2">
      <c r="A1080" s="564"/>
      <c r="B1080" s="570"/>
    </row>
    <row r="1081" spans="1:2">
      <c r="A1081" s="564"/>
      <c r="B1081" s="570"/>
    </row>
    <row r="1082" spans="1:2">
      <c r="A1082" s="564"/>
      <c r="B1082" s="570"/>
    </row>
    <row r="1083" spans="1:2">
      <c r="A1083" s="564"/>
      <c r="B1083" s="570"/>
    </row>
    <row r="1084" spans="1:2">
      <c r="A1084" s="564"/>
      <c r="B1084" s="570"/>
    </row>
    <row r="1085" spans="1:2">
      <c r="A1085" s="564"/>
      <c r="B1085" s="570"/>
    </row>
    <row r="1086" spans="1:2">
      <c r="A1086" s="564"/>
      <c r="B1086" s="570"/>
    </row>
    <row r="1087" spans="1:2">
      <c r="A1087" s="564"/>
      <c r="B1087" s="570"/>
    </row>
    <row r="1088" spans="1:2">
      <c r="A1088" s="564"/>
      <c r="B1088" s="570"/>
    </row>
    <row r="1089" spans="1:2">
      <c r="A1089" s="564"/>
      <c r="B1089" s="570"/>
    </row>
    <row r="1090" spans="1:2">
      <c r="A1090" s="564"/>
      <c r="B1090" s="570"/>
    </row>
    <row r="1091" spans="1:2">
      <c r="A1091" s="564"/>
      <c r="B1091" s="570"/>
    </row>
    <row r="1092" spans="1:2">
      <c r="A1092" s="564"/>
      <c r="B1092" s="570"/>
    </row>
    <row r="1093" spans="1:2">
      <c r="A1093" s="564"/>
      <c r="B1093" s="570"/>
    </row>
    <row r="1094" spans="1:2">
      <c r="A1094" s="564"/>
      <c r="B1094" s="570"/>
    </row>
    <row r="1095" spans="1:2">
      <c r="A1095" s="564"/>
      <c r="B1095" s="570"/>
    </row>
    <row r="1096" spans="1:2">
      <c r="A1096" s="564"/>
      <c r="B1096" s="570"/>
    </row>
    <row r="1097" spans="1:2">
      <c r="A1097" s="564"/>
      <c r="B1097" s="570"/>
    </row>
    <row r="1098" spans="1:2">
      <c r="A1098" s="564"/>
      <c r="B1098" s="570"/>
    </row>
    <row r="1099" spans="1:2">
      <c r="A1099" s="564"/>
      <c r="B1099" s="570"/>
    </row>
    <row r="1100" spans="1:2">
      <c r="A1100" s="564"/>
      <c r="B1100" s="570"/>
    </row>
    <row r="1101" spans="1:2">
      <c r="A1101" s="564"/>
      <c r="B1101" s="570"/>
    </row>
    <row r="1102" spans="1:2">
      <c r="A1102" s="564"/>
      <c r="B1102" s="570"/>
    </row>
    <row r="1103" spans="1:2">
      <c r="A1103" s="564"/>
      <c r="B1103" s="570"/>
    </row>
    <row r="1104" spans="1:2">
      <c r="A1104" s="564"/>
      <c r="B1104" s="570"/>
    </row>
    <row r="1105" spans="1:2">
      <c r="A1105" s="564"/>
      <c r="B1105" s="570"/>
    </row>
    <row r="1106" spans="1:2">
      <c r="A1106" s="564"/>
      <c r="B1106" s="570"/>
    </row>
    <row r="1107" spans="1:2">
      <c r="A1107" s="564"/>
      <c r="B1107" s="570"/>
    </row>
    <row r="1108" spans="1:2">
      <c r="A1108" s="564"/>
      <c r="B1108" s="570"/>
    </row>
    <row r="1109" spans="1:2">
      <c r="A1109" s="564"/>
      <c r="B1109" s="570"/>
    </row>
    <row r="1110" spans="1:2">
      <c r="A1110" s="564"/>
      <c r="B1110" s="570"/>
    </row>
    <row r="1111" spans="1:2">
      <c r="A1111" s="564"/>
      <c r="B1111" s="570"/>
    </row>
    <row r="1112" spans="1:2">
      <c r="A1112" s="564"/>
      <c r="B1112" s="570"/>
    </row>
    <row r="1113" spans="1:2">
      <c r="A1113" s="564"/>
      <c r="B1113" s="570"/>
    </row>
    <row r="1114" spans="1:2">
      <c r="A1114" s="564"/>
      <c r="B1114" s="570"/>
    </row>
    <row r="1115" spans="1:2">
      <c r="A1115" s="564"/>
      <c r="B1115" s="570"/>
    </row>
    <row r="1116" spans="1:2">
      <c r="A1116" s="564"/>
      <c r="B1116" s="570"/>
    </row>
    <row r="1117" spans="1:2">
      <c r="A1117" s="564"/>
      <c r="B1117" s="570"/>
    </row>
    <row r="1118" spans="1:2">
      <c r="A1118" s="564"/>
      <c r="B1118" s="570"/>
    </row>
    <row r="1119" spans="1:2">
      <c r="A1119" s="564"/>
      <c r="B1119" s="570"/>
    </row>
    <row r="1120" spans="1:2">
      <c r="A1120" s="564"/>
      <c r="B1120" s="570"/>
    </row>
    <row r="1121" spans="1:2">
      <c r="A1121" s="564"/>
      <c r="B1121" s="570"/>
    </row>
    <row r="1122" spans="1:2">
      <c r="A1122" s="564"/>
      <c r="B1122" s="570"/>
    </row>
    <row r="1123" spans="1:2">
      <c r="A1123" s="564"/>
      <c r="B1123" s="570"/>
    </row>
    <row r="1124" spans="1:2">
      <c r="A1124" s="564"/>
      <c r="B1124" s="570"/>
    </row>
    <row r="1125" spans="1:2">
      <c r="A1125" s="564"/>
      <c r="B1125" s="570"/>
    </row>
    <row r="1126" spans="1:2">
      <c r="A1126" s="564"/>
      <c r="B1126" s="570"/>
    </row>
    <row r="1127" spans="1:2">
      <c r="A1127" s="564"/>
      <c r="B1127" s="570"/>
    </row>
    <row r="1128" spans="1:2">
      <c r="A1128" s="564"/>
      <c r="B1128" s="570"/>
    </row>
    <row r="1129" spans="1:2">
      <c r="A1129" s="564"/>
      <c r="B1129" s="570"/>
    </row>
    <row r="1130" spans="1:2">
      <c r="A1130" s="564"/>
      <c r="B1130" s="570"/>
    </row>
    <row r="1131" spans="1:2">
      <c r="A1131" s="564"/>
      <c r="B1131" s="570"/>
    </row>
    <row r="1132" spans="1:2">
      <c r="A1132" s="564"/>
      <c r="B1132" s="570"/>
    </row>
    <row r="1133" spans="1:2">
      <c r="A1133" s="564"/>
      <c r="B1133" s="570"/>
    </row>
    <row r="1134" spans="1:2">
      <c r="A1134" s="564"/>
      <c r="B1134" s="570"/>
    </row>
    <row r="1135" spans="1:2">
      <c r="A1135" s="564"/>
      <c r="B1135" s="570"/>
    </row>
    <row r="1136" spans="1:2">
      <c r="A1136" s="564"/>
      <c r="B1136" s="570"/>
    </row>
    <row r="1137" spans="1:2">
      <c r="A1137" s="564"/>
      <c r="B1137" s="570"/>
    </row>
    <row r="1138" spans="1:2">
      <c r="A1138" s="564"/>
      <c r="B1138" s="570"/>
    </row>
    <row r="1139" spans="1:2">
      <c r="A1139" s="564"/>
      <c r="B1139" s="570"/>
    </row>
    <row r="1140" spans="1:2">
      <c r="A1140" s="564"/>
      <c r="B1140" s="570"/>
    </row>
    <row r="1141" spans="1:2">
      <c r="A1141" s="564"/>
      <c r="B1141" s="570"/>
    </row>
    <row r="1142" spans="1:2">
      <c r="A1142" s="564"/>
      <c r="B1142" s="570"/>
    </row>
    <row r="1143" spans="1:2">
      <c r="A1143" s="564"/>
      <c r="B1143" s="570"/>
    </row>
    <row r="1144" spans="1:2">
      <c r="A1144" s="564"/>
      <c r="B1144" s="570"/>
    </row>
    <row r="1145" spans="1:2">
      <c r="A1145" s="564"/>
      <c r="B1145" s="570"/>
    </row>
    <row r="1146" spans="1:2">
      <c r="A1146" s="564"/>
      <c r="B1146" s="570"/>
    </row>
    <row r="1147" spans="1:2">
      <c r="A1147" s="564"/>
      <c r="B1147" s="570"/>
    </row>
    <row r="1148" spans="1:2">
      <c r="A1148" s="564"/>
      <c r="B1148" s="570"/>
    </row>
    <row r="1149" spans="1:2">
      <c r="A1149" s="564"/>
      <c r="B1149" s="570"/>
    </row>
    <row r="1150" spans="1:2">
      <c r="A1150" s="564"/>
      <c r="B1150" s="570"/>
    </row>
    <row r="1151" spans="1:2">
      <c r="A1151" s="564"/>
      <c r="B1151" s="570"/>
    </row>
    <row r="1152" spans="1:2">
      <c r="A1152" s="564"/>
      <c r="B1152" s="570"/>
    </row>
    <row r="1153" spans="1:2">
      <c r="A1153" s="564"/>
      <c r="B1153" s="570"/>
    </row>
    <row r="1154" spans="1:2">
      <c r="A1154" s="564"/>
      <c r="B1154" s="570"/>
    </row>
    <row r="1155" spans="1:2">
      <c r="A1155" s="564"/>
      <c r="B1155" s="570"/>
    </row>
    <row r="1156" spans="1:2">
      <c r="A1156" s="564"/>
      <c r="B1156" s="570"/>
    </row>
    <row r="1157" spans="1:2">
      <c r="A1157" s="564"/>
      <c r="B1157" s="570"/>
    </row>
    <row r="1158" spans="1:2">
      <c r="A1158" s="564"/>
      <c r="B1158" s="570"/>
    </row>
    <row r="1159" spans="1:2">
      <c r="A1159" s="564"/>
      <c r="B1159" s="570"/>
    </row>
    <row r="1160" spans="1:2">
      <c r="A1160" s="564"/>
      <c r="B1160" s="570"/>
    </row>
    <row r="1161" spans="1:2">
      <c r="A1161" s="564"/>
      <c r="B1161" s="570"/>
    </row>
    <row r="1162" spans="1:2">
      <c r="A1162" s="564"/>
      <c r="B1162" s="570"/>
    </row>
    <row r="1163" spans="1:2">
      <c r="A1163" s="564"/>
      <c r="B1163" s="570"/>
    </row>
    <row r="1164" spans="1:2">
      <c r="A1164" s="564"/>
      <c r="B1164" s="570"/>
    </row>
    <row r="1165" spans="1:2">
      <c r="A1165" s="564"/>
      <c r="B1165" s="570"/>
    </row>
    <row r="1166" spans="1:2">
      <c r="A1166" s="564"/>
      <c r="B1166" s="570"/>
    </row>
    <row r="1167" spans="1:2">
      <c r="A1167" s="564"/>
      <c r="B1167" s="570"/>
    </row>
    <row r="1168" spans="1:2">
      <c r="A1168" s="564"/>
      <c r="B1168" s="570"/>
    </row>
    <row r="1169" spans="1:2">
      <c r="A1169" s="564"/>
      <c r="B1169" s="570"/>
    </row>
    <row r="1170" spans="1:2">
      <c r="A1170" s="564"/>
      <c r="B1170" s="570"/>
    </row>
    <row r="1171" spans="1:2">
      <c r="A1171" s="564"/>
      <c r="B1171" s="570"/>
    </row>
    <row r="1172" spans="1:2">
      <c r="A1172" s="564"/>
      <c r="B1172" s="570"/>
    </row>
    <row r="1173" spans="1:2">
      <c r="A1173" s="564"/>
      <c r="B1173" s="570"/>
    </row>
    <row r="1174" spans="1:2">
      <c r="A1174" s="564"/>
      <c r="B1174" s="570"/>
    </row>
    <row r="1175" spans="1:2">
      <c r="A1175" s="564"/>
      <c r="B1175" s="570"/>
    </row>
    <row r="1176" spans="1:2">
      <c r="A1176" s="564"/>
      <c r="B1176" s="570"/>
    </row>
    <row r="1177" spans="1:2">
      <c r="A1177" s="564"/>
      <c r="B1177" s="570"/>
    </row>
    <row r="1178" spans="1:2">
      <c r="A1178" s="564"/>
      <c r="B1178" s="570"/>
    </row>
    <row r="1179" spans="1:2">
      <c r="A1179" s="564"/>
      <c r="B1179" s="570"/>
    </row>
    <row r="1180" spans="1:2">
      <c r="A1180" s="564"/>
      <c r="B1180" s="570"/>
    </row>
    <row r="1181" spans="1:2">
      <c r="A1181" s="564"/>
      <c r="B1181" s="570"/>
    </row>
    <row r="1182" spans="1:2">
      <c r="A1182" s="564"/>
      <c r="B1182" s="570"/>
    </row>
    <row r="1183" spans="1:2">
      <c r="A1183" s="564"/>
      <c r="B1183" s="570"/>
    </row>
    <row r="1184" spans="1:2">
      <c r="A1184" s="564"/>
      <c r="B1184" s="570"/>
    </row>
    <row r="1185" spans="1:2">
      <c r="A1185" s="564"/>
      <c r="B1185" s="570"/>
    </row>
    <row r="1186" spans="1:2">
      <c r="A1186" s="564"/>
      <c r="B1186" s="570"/>
    </row>
    <row r="1187" spans="1:2">
      <c r="A1187" s="564"/>
      <c r="B1187" s="570"/>
    </row>
    <row r="1188" spans="1:2">
      <c r="A1188" s="564"/>
      <c r="B1188" s="570"/>
    </row>
    <row r="1189" spans="1:2">
      <c r="A1189" s="564"/>
      <c r="B1189" s="570"/>
    </row>
    <row r="1190" spans="1:2">
      <c r="A1190" s="564"/>
      <c r="B1190" s="570"/>
    </row>
    <row r="1191" spans="1:2">
      <c r="A1191" s="564"/>
      <c r="B1191" s="570"/>
    </row>
    <row r="1192" spans="1:2">
      <c r="A1192" s="564"/>
      <c r="B1192" s="570"/>
    </row>
    <row r="1193" spans="1:2">
      <c r="A1193" s="564"/>
      <c r="B1193" s="570"/>
    </row>
    <row r="1194" spans="1:2">
      <c r="A1194" s="564"/>
      <c r="B1194" s="570"/>
    </row>
    <row r="1195" spans="1:2">
      <c r="A1195" s="564"/>
      <c r="B1195" s="570"/>
    </row>
    <row r="1196" spans="1:2">
      <c r="A1196" s="564"/>
      <c r="B1196" s="570"/>
    </row>
    <row r="1197" spans="1:2">
      <c r="A1197" s="564"/>
      <c r="B1197" s="570"/>
    </row>
    <row r="1198" spans="1:2">
      <c r="A1198" s="564"/>
      <c r="B1198" s="570"/>
    </row>
    <row r="1199" spans="1:2">
      <c r="A1199" s="564"/>
      <c r="B1199" s="570"/>
    </row>
    <row r="1200" spans="1:2">
      <c r="A1200" s="564"/>
      <c r="B1200" s="570"/>
    </row>
    <row r="1201" spans="1:2">
      <c r="A1201" s="564"/>
      <c r="B1201" s="570"/>
    </row>
    <row r="1202" spans="1:2">
      <c r="A1202" s="564"/>
      <c r="B1202" s="570"/>
    </row>
    <row r="1203" spans="1:2">
      <c r="A1203" s="564"/>
      <c r="B1203" s="570"/>
    </row>
    <row r="1204" spans="1:2">
      <c r="A1204" s="564"/>
      <c r="B1204" s="570"/>
    </row>
    <row r="1205" spans="1:2">
      <c r="A1205" s="564"/>
      <c r="B1205" s="570"/>
    </row>
    <row r="1206" spans="1:2">
      <c r="A1206" s="564"/>
      <c r="B1206" s="570"/>
    </row>
    <row r="1207" spans="1:2">
      <c r="A1207" s="564"/>
      <c r="B1207" s="570"/>
    </row>
    <row r="1208" spans="1:2">
      <c r="A1208" s="564"/>
      <c r="B1208" s="570"/>
    </row>
    <row r="1209" spans="1:2">
      <c r="A1209" s="564"/>
      <c r="B1209" s="570"/>
    </row>
    <row r="1210" spans="1:2">
      <c r="A1210" s="564"/>
      <c r="B1210" s="570"/>
    </row>
    <row r="1211" spans="1:2">
      <c r="A1211" s="564"/>
      <c r="B1211" s="570"/>
    </row>
    <row r="1212" spans="1:2">
      <c r="A1212" s="564"/>
      <c r="B1212" s="570"/>
    </row>
    <row r="1213" spans="1:2">
      <c r="A1213" s="564"/>
      <c r="B1213" s="570"/>
    </row>
    <row r="1214" spans="1:2">
      <c r="A1214" s="564"/>
      <c r="B1214" s="570"/>
    </row>
    <row r="1215" spans="1:2">
      <c r="A1215" s="564"/>
      <c r="B1215" s="570"/>
    </row>
    <row r="1216" spans="1:2">
      <c r="A1216" s="564"/>
      <c r="B1216" s="570"/>
    </row>
    <row r="1217" spans="1:2">
      <c r="A1217" s="564"/>
      <c r="B1217" s="570"/>
    </row>
    <row r="1218" spans="1:2">
      <c r="A1218" s="564"/>
      <c r="B1218" s="570"/>
    </row>
    <row r="1219" spans="1:2">
      <c r="A1219" s="564"/>
      <c r="B1219" s="570"/>
    </row>
    <row r="1220" spans="1:2">
      <c r="A1220" s="564"/>
      <c r="B1220" s="570"/>
    </row>
    <row r="1221" spans="1:2">
      <c r="A1221" s="564"/>
      <c r="B1221" s="570"/>
    </row>
    <row r="1222" spans="1:2">
      <c r="A1222" s="564"/>
      <c r="B1222" s="570"/>
    </row>
  </sheetData>
  <customSheetViews>
    <customSheetView guid="{5FD3B1AB-017C-414B-9DD8-B283259DE27C}" showRuler="0" topLeftCell="A235">
      <selection activeCell="B259" sqref="B259"/>
      <pageMargins left="0.75" right="0.75" top="1" bottom="1" header="0.5" footer="0.5"/>
      <pageSetup orientation="portrait" r:id="rId1"/>
      <headerFooter alignWithMargins="0"/>
    </customSheetView>
  </customSheetViews>
  <phoneticPr fontId="27" type="noConversion"/>
  <pageMargins left="0.75" right="0.75" top="1" bottom="1" header="0.5" footer="0.5"/>
  <pageSetup orientation="portrait" r:id="rId2"/>
  <headerFooter alignWithMargins="0"/>
</worksheet>
</file>

<file path=xl/worksheets/sheet14.xml><?xml version="1.0" encoding="utf-8"?>
<worksheet xmlns="http://schemas.openxmlformats.org/spreadsheetml/2006/main" xmlns:r="http://schemas.openxmlformats.org/officeDocument/2006/relationships">
  <sheetPr codeName="Sheet15"/>
  <dimension ref="A1:I32"/>
  <sheetViews>
    <sheetView showGridLines="0" workbookViewId="0">
      <selection activeCell="A14" sqref="A14"/>
    </sheetView>
  </sheetViews>
  <sheetFormatPr defaultRowHeight="13.2"/>
  <cols>
    <col min="1" max="4" width="13.6640625" customWidth="1"/>
    <col min="5" max="5" width="17.33203125" customWidth="1"/>
    <col min="6" max="6" width="15.5546875" customWidth="1"/>
    <col min="7" max="7" width="13.88671875" customWidth="1"/>
    <col min="8" max="8" width="13.6640625" customWidth="1"/>
    <col min="9" max="9" width="14.88671875" customWidth="1"/>
  </cols>
  <sheetData>
    <row r="1" spans="1:9">
      <c r="A1" s="771" t="s">
        <v>957</v>
      </c>
      <c r="B1" s="771"/>
      <c r="C1" s="771"/>
      <c r="D1" s="771"/>
      <c r="E1" s="771"/>
      <c r="F1" s="771"/>
      <c r="G1" s="771"/>
      <c r="H1" s="771"/>
      <c r="I1" s="771"/>
    </row>
    <row r="3" spans="1:9">
      <c r="A3" s="772" t="s">
        <v>800</v>
      </c>
      <c r="B3" s="772"/>
      <c r="C3" s="772"/>
      <c r="D3" s="772"/>
      <c r="E3" s="772"/>
      <c r="F3" s="772"/>
      <c r="G3" s="772"/>
      <c r="H3" s="772"/>
      <c r="I3" s="772"/>
    </row>
    <row r="5" spans="1:9">
      <c r="A5" s="713" t="str">
        <f>'FORM 1'!A6:D6</f>
        <v>Name of Company:  &lt;INSERT YOUR COMPANY NAME HERE&gt;</v>
      </c>
      <c r="B5" s="713"/>
      <c r="C5" s="713"/>
      <c r="D5" s="713"/>
      <c r="E5" s="713"/>
    </row>
    <row r="7" spans="1:9">
      <c r="A7" s="756" t="s">
        <v>1261</v>
      </c>
      <c r="B7" s="770"/>
      <c r="C7" s="770"/>
      <c r="D7" s="770"/>
    </row>
    <row r="9" spans="1:9">
      <c r="A9" s="773" t="s">
        <v>958</v>
      </c>
      <c r="B9" s="773"/>
      <c r="C9" s="773"/>
      <c r="D9" s="773"/>
      <c r="E9" s="773"/>
      <c r="F9" s="773"/>
      <c r="G9" s="773"/>
      <c r="H9" s="773"/>
      <c r="I9" s="773"/>
    </row>
    <row r="11" spans="1:9">
      <c r="A11" s="107"/>
      <c r="B11" s="107"/>
      <c r="C11" s="107"/>
      <c r="D11" s="108"/>
      <c r="E11" s="107" t="s">
        <v>959</v>
      </c>
      <c r="F11" s="108"/>
      <c r="G11" s="108"/>
      <c r="H11" s="108"/>
      <c r="I11" s="108"/>
    </row>
    <row r="12" spans="1:9">
      <c r="A12" s="21"/>
      <c r="B12" s="21"/>
      <c r="C12" s="21"/>
      <c r="D12" s="22"/>
      <c r="E12" s="21" t="s">
        <v>960</v>
      </c>
      <c r="F12" s="22"/>
      <c r="G12" s="22"/>
      <c r="H12" s="22"/>
      <c r="I12" s="22" t="s">
        <v>735</v>
      </c>
    </row>
    <row r="13" spans="1:9">
      <c r="A13" s="21" t="s">
        <v>961</v>
      </c>
      <c r="B13" s="21"/>
      <c r="C13" s="21"/>
      <c r="D13" s="22" t="s">
        <v>962</v>
      </c>
      <c r="E13" s="21" t="s">
        <v>963</v>
      </c>
      <c r="F13" s="22" t="s">
        <v>964</v>
      </c>
      <c r="G13" s="22"/>
      <c r="H13" s="22"/>
      <c r="I13" s="22" t="s">
        <v>965</v>
      </c>
    </row>
    <row r="14" spans="1:9">
      <c r="A14" s="21" t="s">
        <v>966</v>
      </c>
      <c r="B14" s="21" t="s">
        <v>967</v>
      </c>
      <c r="C14" s="21" t="s">
        <v>968</v>
      </c>
      <c r="D14" s="22" t="s">
        <v>969</v>
      </c>
      <c r="E14" s="21" t="s">
        <v>970</v>
      </c>
      <c r="F14" s="22" t="s">
        <v>971</v>
      </c>
      <c r="G14" s="22" t="s">
        <v>972</v>
      </c>
      <c r="H14" s="22" t="s">
        <v>973</v>
      </c>
      <c r="I14" s="22" t="s">
        <v>974</v>
      </c>
    </row>
    <row r="15" spans="1:9">
      <c r="A15" s="19" t="s">
        <v>975</v>
      </c>
      <c r="B15" s="19" t="s">
        <v>976</v>
      </c>
      <c r="C15" s="19" t="s">
        <v>977</v>
      </c>
      <c r="D15" s="12" t="s">
        <v>978</v>
      </c>
      <c r="E15" s="19" t="s">
        <v>979</v>
      </c>
      <c r="F15" s="12" t="s">
        <v>980</v>
      </c>
      <c r="G15" s="12" t="s">
        <v>981</v>
      </c>
      <c r="H15" s="12" t="s">
        <v>982</v>
      </c>
      <c r="I15" s="637" t="s">
        <v>1150</v>
      </c>
    </row>
    <row r="16" spans="1:9" ht="20.100000000000001" customHeight="1">
      <c r="A16" s="352" t="s">
        <v>786</v>
      </c>
      <c r="B16" s="347"/>
      <c r="C16" s="347"/>
      <c r="D16" s="347"/>
      <c r="E16" s="348"/>
      <c r="F16" s="347"/>
      <c r="G16" s="348"/>
      <c r="H16" s="348"/>
      <c r="I16" s="348"/>
    </row>
    <row r="17" spans="1:9" ht="20.100000000000001" customHeight="1">
      <c r="A17" s="353" t="s">
        <v>786</v>
      </c>
      <c r="B17" s="348"/>
      <c r="C17" s="348"/>
      <c r="D17" s="348"/>
      <c r="E17" s="348"/>
      <c r="F17" s="348"/>
      <c r="G17" s="348"/>
      <c r="H17" s="348"/>
      <c r="I17" s="348"/>
    </row>
    <row r="18" spans="1:9" ht="20.100000000000001" customHeight="1">
      <c r="A18" s="353"/>
      <c r="B18" s="348"/>
      <c r="C18" s="348"/>
      <c r="D18" s="348"/>
      <c r="E18" s="348"/>
      <c r="F18" s="348"/>
      <c r="G18" s="348"/>
      <c r="H18" s="348"/>
      <c r="I18" s="348"/>
    </row>
    <row r="19" spans="1:9" ht="20.100000000000001" customHeight="1">
      <c r="A19" s="353"/>
      <c r="B19" s="348"/>
      <c r="C19" s="348"/>
      <c r="D19" s="348"/>
      <c r="E19" s="348"/>
      <c r="F19" s="348"/>
      <c r="G19" s="348"/>
      <c r="H19" s="348"/>
      <c r="I19" s="348"/>
    </row>
    <row r="20" spans="1:9" ht="20.100000000000001" customHeight="1">
      <c r="A20" s="353"/>
      <c r="B20" s="348"/>
      <c r="C20" s="348"/>
      <c r="D20" s="348"/>
      <c r="E20" s="348"/>
      <c r="F20" s="348"/>
      <c r="G20" s="348"/>
      <c r="H20" s="348"/>
      <c r="I20" s="348"/>
    </row>
    <row r="21" spans="1:9" ht="20.100000000000001" customHeight="1">
      <c r="A21" s="353"/>
      <c r="B21" s="348"/>
      <c r="C21" s="348"/>
      <c r="D21" s="348"/>
      <c r="E21" s="348"/>
      <c r="F21" s="348"/>
      <c r="G21" s="348"/>
      <c r="H21" s="348"/>
      <c r="I21" s="348"/>
    </row>
    <row r="22" spans="1:9" ht="20.100000000000001" customHeight="1">
      <c r="A22" s="353"/>
      <c r="B22" s="348"/>
      <c r="C22" s="348"/>
      <c r="D22" s="348"/>
      <c r="E22" s="348"/>
      <c r="F22" s="348"/>
      <c r="G22" s="348"/>
      <c r="H22" s="348"/>
      <c r="I22" s="348"/>
    </row>
    <row r="23" spans="1:9" ht="20.100000000000001" customHeight="1">
      <c r="A23" s="353"/>
      <c r="B23" s="348"/>
      <c r="C23" s="348"/>
      <c r="D23" s="348"/>
      <c r="E23" s="348"/>
      <c r="F23" s="348"/>
      <c r="G23" s="348"/>
      <c r="H23" s="348"/>
      <c r="I23" s="348"/>
    </row>
    <row r="24" spans="1:9" ht="20.100000000000001" customHeight="1">
      <c r="A24" s="353"/>
      <c r="B24" s="348"/>
      <c r="C24" s="348"/>
      <c r="D24" s="348"/>
      <c r="E24" s="348"/>
      <c r="F24" s="348"/>
      <c r="G24" s="348"/>
      <c r="H24" s="348"/>
      <c r="I24" s="348"/>
    </row>
    <row r="25" spans="1:9" ht="20.100000000000001" customHeight="1">
      <c r="A25" s="353"/>
      <c r="B25" s="348"/>
      <c r="C25" s="348"/>
      <c r="D25" s="348"/>
      <c r="E25" s="348"/>
      <c r="F25" s="348"/>
      <c r="G25" s="348"/>
      <c r="H25" s="348"/>
      <c r="I25" s="348"/>
    </row>
    <row r="26" spans="1:9" ht="20.100000000000001" customHeight="1">
      <c r="A26" s="353"/>
      <c r="B26" s="348"/>
      <c r="C26" s="348"/>
      <c r="D26" s="348"/>
      <c r="E26" s="348"/>
      <c r="F26" s="348"/>
      <c r="G26" s="348"/>
      <c r="H26" s="348"/>
      <c r="I26" s="348"/>
    </row>
    <row r="27" spans="1:9" ht="20.100000000000001" customHeight="1">
      <c r="A27" s="353"/>
      <c r="B27" s="348"/>
      <c r="C27" s="348"/>
      <c r="D27" s="348"/>
      <c r="E27" s="348"/>
      <c r="F27" s="348"/>
      <c r="G27" s="348"/>
      <c r="H27" s="348"/>
      <c r="I27" s="348"/>
    </row>
    <row r="28" spans="1:9" ht="20.100000000000001" customHeight="1">
      <c r="A28" s="353"/>
      <c r="B28" s="348"/>
      <c r="C28" s="348"/>
      <c r="D28" s="348"/>
      <c r="E28" s="348"/>
      <c r="F28" s="348"/>
      <c r="G28" s="348"/>
      <c r="H28" s="348"/>
      <c r="I28" s="348"/>
    </row>
    <row r="29" spans="1:9" ht="20.100000000000001" customHeight="1">
      <c r="A29" s="353"/>
      <c r="B29" s="348"/>
      <c r="C29" s="348"/>
      <c r="D29" s="348"/>
      <c r="E29" s="348"/>
      <c r="F29" s="348"/>
      <c r="G29" s="348"/>
      <c r="H29" s="348"/>
      <c r="I29" s="348"/>
    </row>
    <row r="30" spans="1:9" ht="20.100000000000001" customHeight="1">
      <c r="A30" s="316"/>
      <c r="B30" s="130">
        <f t="shared" ref="B30:I30" si="0">SUM(B16:B29)</f>
        <v>0</v>
      </c>
      <c r="C30" s="130">
        <f t="shared" si="0"/>
        <v>0</v>
      </c>
      <c r="D30" s="130">
        <f t="shared" si="0"/>
        <v>0</v>
      </c>
      <c r="E30" s="130">
        <f t="shared" si="0"/>
        <v>0</v>
      </c>
      <c r="F30" s="130">
        <f t="shared" si="0"/>
        <v>0</v>
      </c>
      <c r="G30" s="130">
        <f t="shared" si="0"/>
        <v>0</v>
      </c>
      <c r="H30" s="130">
        <f t="shared" si="0"/>
        <v>0</v>
      </c>
      <c r="I30" s="130">
        <f t="shared" si="0"/>
        <v>0</v>
      </c>
    </row>
    <row r="31" spans="1:9" ht="16.5" customHeight="1"/>
    <row r="32" spans="1:9" ht="25.5" customHeight="1">
      <c r="A32" s="109" t="s">
        <v>983</v>
      </c>
      <c r="B32" s="769" t="s">
        <v>1104</v>
      </c>
      <c r="C32" s="769"/>
      <c r="D32" s="769"/>
      <c r="E32" s="769"/>
      <c r="F32" s="769"/>
      <c r="G32" s="769"/>
      <c r="H32" s="769"/>
      <c r="I32" s="769"/>
    </row>
  </sheetData>
  <sheetProtection insertRows="0" deleteRows="0" selectLockedCells="1" sort="0"/>
  <customSheetViews>
    <customSheetView guid="{5FD3B1AB-017C-414B-9DD8-B283259DE27C}" showGridLines="0" showRuler="0">
      <selection activeCell="A7" sqref="A7:D7"/>
      <pageMargins left="0.5" right="0.5" top="0.7" bottom="0.53" header="0.5" footer="0.5"/>
      <printOptions horizontalCentered="1"/>
      <pageSetup orientation="landscape" r:id="rId1"/>
      <headerFooter alignWithMargins="0"/>
    </customSheetView>
  </customSheetViews>
  <mergeCells count="6">
    <mergeCell ref="B32:I32"/>
    <mergeCell ref="A7:D7"/>
    <mergeCell ref="A1:I1"/>
    <mergeCell ref="A3:I3"/>
    <mergeCell ref="A9:I9"/>
    <mergeCell ref="A5:E5"/>
  </mergeCells>
  <phoneticPr fontId="0" type="noConversion"/>
  <printOptions horizontalCentered="1"/>
  <pageMargins left="0.23" right="0.5" top="0.7" bottom="0.53" header="0.5" footer="0.5"/>
  <pageSetup orientation="landscape" r:id="rId2"/>
  <headerFooter alignWithMargins="0"/>
</worksheet>
</file>

<file path=xl/worksheets/sheet15.xml><?xml version="1.0" encoding="utf-8"?>
<worksheet xmlns="http://schemas.openxmlformats.org/spreadsheetml/2006/main" xmlns:r="http://schemas.openxmlformats.org/officeDocument/2006/relationships">
  <sheetPr codeName="Sheet16"/>
  <dimension ref="A1:C20"/>
  <sheetViews>
    <sheetView showGridLines="0" workbookViewId="0">
      <selection activeCell="C10" sqref="C10"/>
    </sheetView>
  </sheetViews>
  <sheetFormatPr defaultRowHeight="13.2"/>
  <cols>
    <col min="1" max="1" width="5.33203125" customWidth="1"/>
    <col min="2" max="2" width="53.5546875" customWidth="1"/>
    <col min="3" max="3" width="28.5546875" customWidth="1"/>
  </cols>
  <sheetData>
    <row r="1" spans="1:3" ht="13.8">
      <c r="A1" s="774" t="s">
        <v>952</v>
      </c>
      <c r="B1" s="774"/>
      <c r="C1" s="774"/>
    </row>
    <row r="3" spans="1:3" ht="13.8">
      <c r="A3" s="774" t="s">
        <v>800</v>
      </c>
      <c r="B3" s="774"/>
      <c r="C3" s="774"/>
    </row>
    <row r="4" spans="1:3" ht="24" customHeight="1"/>
    <row r="5" spans="1:3" ht="13.8">
      <c r="A5" s="776" t="str">
        <f>'FORM 1'!A6:D6</f>
        <v>Name of Company:  &lt;INSERT YOUR COMPANY NAME HERE&gt;</v>
      </c>
      <c r="B5" s="776"/>
      <c r="C5" s="776"/>
    </row>
    <row r="7" spans="1:3" ht="25.5" customHeight="1">
      <c r="A7" s="71" t="str">
        <f>'SCHED S-1'!A7:D7</f>
        <v>Experience Period:  January 1, 2013 - December 31, 2013</v>
      </c>
    </row>
    <row r="8" spans="1:3" ht="28.5" customHeight="1"/>
    <row r="9" spans="1:3" ht="33.75" customHeight="1">
      <c r="A9" s="775" t="s">
        <v>953</v>
      </c>
      <c r="B9" s="775"/>
      <c r="C9" s="775"/>
    </row>
    <row r="10" spans="1:3" ht="36.75" customHeight="1">
      <c r="A10" s="103" t="s">
        <v>838</v>
      </c>
      <c r="B10" s="104" t="s">
        <v>954</v>
      </c>
      <c r="C10" s="354"/>
    </row>
    <row r="11" spans="1:3" ht="25.2" customHeight="1">
      <c r="A11" s="105" t="s">
        <v>817</v>
      </c>
      <c r="B11" s="106" t="s">
        <v>955</v>
      </c>
      <c r="C11" s="179"/>
    </row>
    <row r="12" spans="1:3" ht="25.2" customHeight="1">
      <c r="A12" s="355"/>
      <c r="B12" s="356"/>
      <c r="C12" s="354"/>
    </row>
    <row r="13" spans="1:3" ht="25.2" customHeight="1">
      <c r="A13" s="355"/>
      <c r="B13" s="356"/>
      <c r="C13" s="354"/>
    </row>
    <row r="14" spans="1:3" ht="25.2" customHeight="1">
      <c r="A14" s="355"/>
      <c r="B14" s="356"/>
      <c r="C14" s="354"/>
    </row>
    <row r="15" spans="1:3" ht="25.2" customHeight="1">
      <c r="A15" s="355"/>
      <c r="B15" s="356"/>
      <c r="C15" s="354"/>
    </row>
    <row r="16" spans="1:3" ht="25.2" customHeight="1">
      <c r="A16" s="355"/>
      <c r="B16" s="356"/>
      <c r="C16" s="354"/>
    </row>
    <row r="17" spans="1:3" ht="25.2" customHeight="1">
      <c r="A17" s="355"/>
      <c r="B17" s="356"/>
      <c r="C17" s="354"/>
    </row>
    <row r="18" spans="1:3" ht="25.2" customHeight="1">
      <c r="A18" s="355"/>
      <c r="B18" s="356"/>
      <c r="C18" s="354"/>
    </row>
    <row r="19" spans="1:3" ht="25.2" customHeight="1">
      <c r="A19" s="355"/>
      <c r="B19" s="356"/>
      <c r="C19" s="354"/>
    </row>
    <row r="20" spans="1:3" ht="59.4" customHeight="1">
      <c r="A20" s="103" t="s">
        <v>818</v>
      </c>
      <c r="B20" s="104" t="s">
        <v>956</v>
      </c>
      <c r="C20" s="80">
        <f>SUM(C10:C19)</f>
        <v>0</v>
      </c>
    </row>
  </sheetData>
  <sheetProtection sheet="1" objects="1" scenarios="1" selectLockedCells="1"/>
  <customSheetViews>
    <customSheetView guid="{5FD3B1AB-017C-414B-9DD8-B283259DE27C}" showGridLines="0" showRuler="0" topLeftCell="A7">
      <selection activeCell="B13" sqref="B13"/>
      <pageMargins left="0.75" right="0.75" top="1" bottom="1" header="0.5" footer="0.5"/>
      <printOptions horizontalCentered="1"/>
      <pageSetup orientation="portrait" r:id="rId1"/>
      <headerFooter alignWithMargins="0"/>
    </customSheetView>
  </customSheetViews>
  <mergeCells count="4">
    <mergeCell ref="A1:C1"/>
    <mergeCell ref="A3:C3"/>
    <mergeCell ref="A9:C9"/>
    <mergeCell ref="A5:C5"/>
  </mergeCells>
  <phoneticPr fontId="0" type="noConversion"/>
  <printOptions horizontalCentered="1"/>
  <pageMargins left="0.75" right="0.75" top="1" bottom="1" header="0.5" footer="0.5"/>
  <pageSetup orientation="portrait" r:id="rId2"/>
  <headerFooter alignWithMargins="0"/>
</worksheet>
</file>

<file path=xl/worksheets/sheet16.xml><?xml version="1.0" encoding="utf-8"?>
<worksheet xmlns="http://schemas.openxmlformats.org/spreadsheetml/2006/main" xmlns:r="http://schemas.openxmlformats.org/officeDocument/2006/relationships">
  <sheetPr codeName="Sheet17"/>
  <dimension ref="A1:D44"/>
  <sheetViews>
    <sheetView showGridLines="0" workbookViewId="0">
      <selection activeCell="C17" sqref="C17"/>
    </sheetView>
  </sheetViews>
  <sheetFormatPr defaultRowHeight="13.2"/>
  <cols>
    <col min="1" max="2" width="12.6640625" customWidth="1"/>
    <col min="3" max="3" width="23.88671875" customWidth="1"/>
    <col min="4" max="4" width="28.5546875" customWidth="1"/>
  </cols>
  <sheetData>
    <row r="1" spans="1:4" ht="13.8">
      <c r="A1" s="774" t="s">
        <v>855</v>
      </c>
      <c r="B1" s="774"/>
      <c r="C1" s="774"/>
      <c r="D1" s="774"/>
    </row>
    <row r="2" spans="1:4" ht="12.75" customHeight="1">
      <c r="A2" s="71"/>
      <c r="B2" s="71"/>
      <c r="C2" s="71"/>
      <c r="D2" s="71"/>
    </row>
    <row r="3" spans="1:4" ht="13.8">
      <c r="A3" s="774" t="s">
        <v>800</v>
      </c>
      <c r="B3" s="774"/>
      <c r="C3" s="774"/>
      <c r="D3" s="774"/>
    </row>
    <row r="4" spans="1:4" ht="13.8">
      <c r="A4" s="301"/>
      <c r="B4" s="301"/>
      <c r="C4" s="301"/>
      <c r="D4" s="301"/>
    </row>
    <row r="5" spans="1:4" ht="13.8">
      <c r="A5" s="776" t="str">
        <f>'FORM 1'!A6:D6</f>
        <v>Name of Company:  &lt;INSERT YOUR COMPANY NAME HERE&gt;</v>
      </c>
      <c r="B5" s="776"/>
      <c r="C5" s="776"/>
      <c r="D5" s="776"/>
    </row>
    <row r="6" spans="1:4" ht="13.8">
      <c r="A6" s="71"/>
      <c r="B6" s="71"/>
      <c r="C6" s="71"/>
      <c r="D6" s="71"/>
    </row>
    <row r="7" spans="1:4" ht="13.8">
      <c r="A7" s="784" t="str">
        <f>'SCHED S-1'!A7:D7</f>
        <v>Experience Period:  January 1, 2013 - December 31, 2013</v>
      </c>
      <c r="B7" s="784"/>
      <c r="C7" s="784"/>
      <c r="D7" s="784"/>
    </row>
    <row r="8" spans="1:4" ht="13.8">
      <c r="A8" s="71"/>
      <c r="B8" s="71"/>
      <c r="C8" s="71"/>
      <c r="D8" s="71"/>
    </row>
    <row r="9" spans="1:4" ht="13.8">
      <c r="A9" s="785" t="s">
        <v>856</v>
      </c>
      <c r="B9" s="785"/>
      <c r="C9" s="785"/>
      <c r="D9" s="785"/>
    </row>
    <row r="10" spans="1:4" ht="9.4499999999999993" customHeight="1">
      <c r="A10" s="71"/>
      <c r="B10" s="71"/>
      <c r="C10" s="71"/>
      <c r="D10" s="71"/>
    </row>
    <row r="11" spans="1:4" s="111" customFormat="1" ht="26.25" customHeight="1">
      <c r="A11" s="304" t="s">
        <v>857</v>
      </c>
      <c r="B11" s="777" t="s">
        <v>858</v>
      </c>
      <c r="C11" s="777"/>
      <c r="D11" s="777"/>
    </row>
    <row r="12" spans="1:4" ht="13.8">
      <c r="A12" s="71"/>
      <c r="B12" s="71"/>
      <c r="C12" s="71"/>
      <c r="D12" s="71"/>
    </row>
    <row r="13" spans="1:4" ht="13.8">
      <c r="A13" s="778" t="s">
        <v>859</v>
      </c>
      <c r="B13" s="778"/>
      <c r="C13" s="778"/>
      <c r="D13" s="778"/>
    </row>
    <row r="14" spans="1:4" ht="11.4" customHeight="1" thickBot="1">
      <c r="A14" s="71"/>
      <c r="B14" s="71"/>
      <c r="C14" s="71"/>
      <c r="D14" s="71"/>
    </row>
    <row r="15" spans="1:4" s="84" customFormat="1" ht="30" customHeight="1" thickBot="1">
      <c r="A15" s="779" t="s">
        <v>860</v>
      </c>
      <c r="B15" s="779"/>
      <c r="C15" s="83"/>
      <c r="D15" s="83"/>
    </row>
    <row r="16" spans="1:4" ht="45.75" customHeight="1" thickBot="1">
      <c r="A16" s="82" t="s">
        <v>861</v>
      </c>
      <c r="B16" s="82" t="s">
        <v>862</v>
      </c>
      <c r="C16" s="82" t="s">
        <v>863</v>
      </c>
      <c r="D16" s="82" t="s">
        <v>864</v>
      </c>
    </row>
    <row r="17" spans="1:4" ht="14.1" customHeight="1">
      <c r="A17" s="85"/>
      <c r="B17" s="86">
        <v>0</v>
      </c>
      <c r="C17" s="357"/>
      <c r="D17" s="358"/>
    </row>
    <row r="18" spans="1:4" ht="14.1" customHeight="1">
      <c r="A18" s="265" t="s">
        <v>1130</v>
      </c>
      <c r="B18" s="267">
        <v>4.5</v>
      </c>
      <c r="C18" s="357"/>
      <c r="D18" s="359"/>
    </row>
    <row r="19" spans="1:4" ht="14.1" customHeight="1">
      <c r="A19" s="268" t="s">
        <v>1131</v>
      </c>
      <c r="B19" s="266">
        <v>10</v>
      </c>
      <c r="C19" s="357"/>
      <c r="D19" s="359"/>
    </row>
    <row r="20" spans="1:4" ht="14.1" customHeight="1">
      <c r="A20" s="265" t="s">
        <v>865</v>
      </c>
      <c r="B20" s="266">
        <v>20</v>
      </c>
      <c r="C20" s="357"/>
      <c r="D20" s="359"/>
    </row>
    <row r="21" spans="1:4" ht="14.1" customHeight="1">
      <c r="A21" s="87" t="s">
        <v>866</v>
      </c>
      <c r="B21" s="88">
        <v>30</v>
      </c>
      <c r="C21" s="360"/>
      <c r="D21" s="361"/>
    </row>
    <row r="22" spans="1:4" ht="14.1" customHeight="1">
      <c r="A22" s="87" t="s">
        <v>867</v>
      </c>
      <c r="B22" s="88">
        <v>40</v>
      </c>
      <c r="C22" s="360"/>
      <c r="D22" s="361"/>
    </row>
    <row r="23" spans="1:4" ht="14.1" customHeight="1">
      <c r="A23" s="87" t="s">
        <v>868</v>
      </c>
      <c r="B23" s="88">
        <v>50</v>
      </c>
      <c r="C23" s="360"/>
      <c r="D23" s="361"/>
    </row>
    <row r="24" spans="1:4" ht="14.1" customHeight="1">
      <c r="A24" s="87" t="s">
        <v>869</v>
      </c>
      <c r="B24" s="88">
        <v>60</v>
      </c>
      <c r="C24" s="360"/>
      <c r="D24" s="361"/>
    </row>
    <row r="25" spans="1:4" ht="14.1" customHeight="1">
      <c r="A25" s="87" t="s">
        <v>870</v>
      </c>
      <c r="B25" s="88">
        <v>70</v>
      </c>
      <c r="C25" s="360"/>
      <c r="D25" s="361"/>
    </row>
    <row r="26" spans="1:4" ht="14.1" customHeight="1">
      <c r="A26" s="87" t="s">
        <v>871</v>
      </c>
      <c r="B26" s="88">
        <v>80</v>
      </c>
      <c r="C26" s="360"/>
      <c r="D26" s="361"/>
    </row>
    <row r="27" spans="1:4" ht="14.1" customHeight="1">
      <c r="A27" s="87" t="s">
        <v>872</v>
      </c>
      <c r="B27" s="88">
        <v>90</v>
      </c>
      <c r="C27" s="360"/>
      <c r="D27" s="361"/>
    </row>
    <row r="28" spans="1:4" ht="14.1" customHeight="1">
      <c r="A28" s="87" t="s">
        <v>873</v>
      </c>
      <c r="B28" s="88">
        <v>100</v>
      </c>
      <c r="C28" s="360"/>
      <c r="D28" s="361"/>
    </row>
    <row r="29" spans="1:4" ht="14.1" customHeight="1">
      <c r="A29" s="87" t="s">
        <v>874</v>
      </c>
      <c r="B29" s="88">
        <v>200</v>
      </c>
      <c r="C29" s="360"/>
      <c r="D29" s="361"/>
    </row>
    <row r="30" spans="1:4" ht="14.1" customHeight="1">
      <c r="A30" s="87" t="s">
        <v>875</v>
      </c>
      <c r="B30" s="88">
        <v>300</v>
      </c>
      <c r="C30" s="360"/>
      <c r="D30" s="361"/>
    </row>
    <row r="31" spans="1:4" ht="14.1" customHeight="1">
      <c r="A31" s="87" t="s">
        <v>876</v>
      </c>
      <c r="B31" s="88">
        <v>400</v>
      </c>
      <c r="C31" s="360"/>
      <c r="D31" s="361"/>
    </row>
    <row r="32" spans="1:4" ht="14.1" customHeight="1">
      <c r="A32" s="87" t="s">
        <v>877</v>
      </c>
      <c r="B32" s="88">
        <v>500</v>
      </c>
      <c r="C32" s="360"/>
      <c r="D32" s="361"/>
    </row>
    <row r="33" spans="1:4" ht="14.1" customHeight="1">
      <c r="A33" s="87" t="s">
        <v>878</v>
      </c>
      <c r="B33" s="88">
        <v>1000</v>
      </c>
      <c r="C33" s="360"/>
      <c r="D33" s="361"/>
    </row>
    <row r="34" spans="1:4" ht="14.1" customHeight="1">
      <c r="A34" s="87" t="s">
        <v>879</v>
      </c>
      <c r="B34" s="88">
        <v>2000</v>
      </c>
      <c r="C34" s="360"/>
      <c r="D34" s="361"/>
    </row>
    <row r="35" spans="1:4" ht="14.1" customHeight="1">
      <c r="A35" s="87" t="s">
        <v>880</v>
      </c>
      <c r="B35" s="88">
        <v>3000</v>
      </c>
      <c r="C35" s="360"/>
      <c r="D35" s="361"/>
    </row>
    <row r="36" spans="1:4" ht="14.1" customHeight="1">
      <c r="A36" s="87" t="s">
        <v>881</v>
      </c>
      <c r="B36" s="88">
        <v>4000</v>
      </c>
      <c r="C36" s="360"/>
      <c r="D36" s="361"/>
    </row>
    <row r="37" spans="1:4" ht="14.1" customHeight="1">
      <c r="A37" s="87" t="s">
        <v>882</v>
      </c>
      <c r="B37" s="88">
        <v>5000</v>
      </c>
      <c r="C37" s="360"/>
      <c r="D37" s="361"/>
    </row>
    <row r="38" spans="1:4" ht="14.1" customHeight="1">
      <c r="A38" s="87" t="s">
        <v>883</v>
      </c>
      <c r="B38" s="88">
        <v>15000</v>
      </c>
      <c r="C38" s="360"/>
      <c r="D38" s="361"/>
    </row>
    <row r="39" spans="1:4" ht="14.1" customHeight="1">
      <c r="A39" s="87" t="s">
        <v>884</v>
      </c>
      <c r="B39" s="88">
        <v>25000</v>
      </c>
      <c r="C39" s="360"/>
      <c r="D39" s="361"/>
    </row>
    <row r="40" spans="1:4" ht="14.1" customHeight="1">
      <c r="A40" s="87" t="s">
        <v>885</v>
      </c>
      <c r="B40" s="88">
        <v>50000</v>
      </c>
      <c r="C40" s="360"/>
      <c r="D40" s="361"/>
    </row>
    <row r="41" spans="1:4" ht="14.1" customHeight="1">
      <c r="A41" s="87" t="s">
        <v>886</v>
      </c>
      <c r="B41" s="88">
        <v>75000</v>
      </c>
      <c r="C41" s="360"/>
      <c r="D41" s="361"/>
    </row>
    <row r="42" spans="1:4" ht="14.1" customHeight="1">
      <c r="A42" s="87" t="s">
        <v>887</v>
      </c>
      <c r="B42" s="88">
        <v>100000</v>
      </c>
      <c r="C42" s="360"/>
      <c r="D42" s="361"/>
    </row>
    <row r="43" spans="1:4" ht="14.1" customHeight="1">
      <c r="A43" s="780" t="s">
        <v>1014</v>
      </c>
      <c r="B43" s="781"/>
      <c r="C43" s="360"/>
      <c r="D43" s="361"/>
    </row>
    <row r="44" spans="1:4" ht="17.399999999999999" customHeight="1" thickBot="1">
      <c r="A44" s="782" t="s">
        <v>888</v>
      </c>
      <c r="B44" s="783"/>
      <c r="C44" s="89">
        <f>SUM(C17:C43)</f>
        <v>0</v>
      </c>
      <c r="D44" s="89">
        <f>SUM(D17:D43)</f>
        <v>0</v>
      </c>
    </row>
  </sheetData>
  <sheetProtection password="C007" sheet="1" selectLockedCells="1"/>
  <customSheetViews>
    <customSheetView guid="{5FD3B1AB-017C-414B-9DD8-B283259DE27C}" showGridLines="0" showRuler="0">
      <selection activeCell="B42" sqref="B42"/>
      <pageMargins left="0.75" right="0.75" top="0.57999999999999996" bottom="0.55000000000000004" header="0.57999999999999996" footer="0.5"/>
      <printOptions horizontalCentered="1"/>
      <pageSetup orientation="portrait" r:id="rId1"/>
      <headerFooter alignWithMargins="0"/>
    </customSheetView>
  </customSheetViews>
  <mergeCells count="10">
    <mergeCell ref="A1:D1"/>
    <mergeCell ref="B11:D11"/>
    <mergeCell ref="A13:D13"/>
    <mergeCell ref="A15:B15"/>
    <mergeCell ref="A43:B43"/>
    <mergeCell ref="A44:B44"/>
    <mergeCell ref="A3:D3"/>
    <mergeCell ref="A5:D5"/>
    <mergeCell ref="A7:D7"/>
    <mergeCell ref="A9:D9"/>
  </mergeCells>
  <phoneticPr fontId="0" type="noConversion"/>
  <printOptions horizontalCentered="1"/>
  <pageMargins left="0.75" right="0.75" top="0.57999999999999996" bottom="0.55000000000000004" header="0.57999999999999996" footer="0.5"/>
  <pageSetup orientation="portrait" r:id="rId2"/>
  <headerFooter alignWithMargins="0"/>
</worksheet>
</file>

<file path=xl/worksheets/sheet17.xml><?xml version="1.0" encoding="utf-8"?>
<worksheet xmlns="http://schemas.openxmlformats.org/spreadsheetml/2006/main" xmlns:r="http://schemas.openxmlformats.org/officeDocument/2006/relationships">
  <sheetPr codeName="Sheet18"/>
  <dimension ref="A1:F43"/>
  <sheetViews>
    <sheetView showGridLines="0" workbookViewId="0">
      <selection activeCell="C12" sqref="C12"/>
    </sheetView>
  </sheetViews>
  <sheetFormatPr defaultColWidth="9.109375" defaultRowHeight="10.199999999999999"/>
  <cols>
    <col min="1" max="1" width="25.6640625" style="7" customWidth="1"/>
    <col min="2" max="3" width="25.6640625" style="8" customWidth="1"/>
    <col min="4" max="4" width="8.33203125" style="8" customWidth="1"/>
    <col min="5" max="16384" width="9.109375" style="8"/>
  </cols>
  <sheetData>
    <row r="1" spans="1:6" ht="13.8">
      <c r="A1" s="788" t="s">
        <v>799</v>
      </c>
      <c r="B1" s="789"/>
      <c r="C1" s="789"/>
    </row>
    <row r="2" spans="1:6" ht="13.2">
      <c r="A2" s="392"/>
      <c r="B2" s="393"/>
      <c r="C2" s="394"/>
    </row>
    <row r="3" spans="1:6" ht="15.6">
      <c r="A3" s="790" t="s">
        <v>800</v>
      </c>
      <c r="B3" s="791"/>
      <c r="C3" s="791"/>
      <c r="E3" s="9"/>
      <c r="F3" s="9"/>
    </row>
    <row r="4" spans="1:6" ht="13.2">
      <c r="A4" s="392"/>
      <c r="B4" s="393"/>
      <c r="C4" s="394"/>
    </row>
    <row r="5" spans="1:6" ht="13.8">
      <c r="A5" s="792" t="str">
        <f>'FORM 1'!A6:D6</f>
        <v>Name of Company:  &lt;INSERT YOUR COMPANY NAME HERE&gt;</v>
      </c>
      <c r="B5" s="792"/>
      <c r="C5" s="792"/>
      <c r="E5" s="10"/>
    </row>
    <row r="6" spans="1:6" ht="13.2">
      <c r="A6" s="392"/>
      <c r="B6" s="393"/>
      <c r="C6" s="394"/>
    </row>
    <row r="7" spans="1:6" ht="20.25" customHeight="1">
      <c r="A7" s="793" t="str">
        <f>'SCHED S-1'!A7:D7</f>
        <v>Experience Period:  January 1, 2013 - December 31, 2013</v>
      </c>
      <c r="B7" s="793"/>
      <c r="C7" s="793"/>
      <c r="D7" s="31"/>
    </row>
    <row r="8" spans="1:6" ht="13.2">
      <c r="A8" s="392"/>
      <c r="B8" s="395"/>
      <c r="C8" s="396"/>
      <c r="D8" s="31"/>
    </row>
    <row r="9" spans="1:6" ht="15.45" customHeight="1">
      <c r="A9" s="786" t="s">
        <v>801</v>
      </c>
      <c r="B9" s="787"/>
      <c r="C9" s="787"/>
      <c r="D9" s="31"/>
    </row>
    <row r="10" spans="1:6" ht="16.5" customHeight="1">
      <c r="A10" s="397"/>
      <c r="B10" s="398"/>
      <c r="C10" s="398"/>
      <c r="D10" s="31"/>
    </row>
    <row r="11" spans="1:6" ht="30.75" customHeight="1">
      <c r="A11" s="399" t="s">
        <v>802</v>
      </c>
      <c r="B11" s="400" t="s">
        <v>803</v>
      </c>
      <c r="C11" s="401" t="s">
        <v>804</v>
      </c>
      <c r="D11" s="31"/>
    </row>
    <row r="12" spans="1:6" ht="17.100000000000001" customHeight="1">
      <c r="A12" s="632" t="s">
        <v>786</v>
      </c>
      <c r="B12" s="403"/>
      <c r="C12" s="403"/>
      <c r="D12" s="31"/>
    </row>
    <row r="13" spans="1:6" ht="17.100000000000001" customHeight="1">
      <c r="A13" s="402"/>
      <c r="B13" s="404"/>
      <c r="C13" s="403"/>
      <c r="D13" s="31"/>
    </row>
    <row r="14" spans="1:6" ht="17.100000000000001" customHeight="1">
      <c r="A14" s="405"/>
      <c r="B14" s="406"/>
      <c r="C14" s="406"/>
      <c r="D14" s="31"/>
    </row>
    <row r="15" spans="1:6" ht="17.100000000000001" customHeight="1">
      <c r="A15" s="402"/>
      <c r="B15" s="403"/>
      <c r="C15" s="403"/>
      <c r="D15" s="31"/>
    </row>
    <row r="16" spans="1:6" ht="17.100000000000001" customHeight="1">
      <c r="A16" s="402"/>
      <c r="B16" s="403"/>
      <c r="C16" s="403"/>
      <c r="D16" s="31"/>
    </row>
    <row r="17" spans="1:4" ht="17.100000000000001" customHeight="1">
      <c r="A17" s="402"/>
      <c r="B17" s="403"/>
      <c r="C17" s="403"/>
      <c r="D17" s="31"/>
    </row>
    <row r="18" spans="1:4" ht="17.100000000000001" customHeight="1">
      <c r="A18" s="402"/>
      <c r="B18" s="403"/>
      <c r="C18" s="403"/>
      <c r="D18" s="31"/>
    </row>
    <row r="19" spans="1:4" ht="17.100000000000001" customHeight="1">
      <c r="A19" s="402"/>
      <c r="B19" s="403"/>
      <c r="C19" s="403"/>
      <c r="D19" s="31"/>
    </row>
    <row r="20" spans="1:4" ht="17.100000000000001" customHeight="1">
      <c r="A20" s="402"/>
      <c r="B20" s="403"/>
      <c r="C20" s="403"/>
      <c r="D20" s="31"/>
    </row>
    <row r="21" spans="1:4" ht="17.100000000000001" customHeight="1">
      <c r="A21" s="402"/>
      <c r="B21" s="403"/>
      <c r="C21" s="403"/>
      <c r="D21" s="31"/>
    </row>
    <row r="22" spans="1:4" ht="17.100000000000001" customHeight="1">
      <c r="A22" s="402"/>
      <c r="B22" s="403"/>
      <c r="C22" s="403"/>
      <c r="D22" s="31"/>
    </row>
    <row r="23" spans="1:4" ht="17.100000000000001" customHeight="1">
      <c r="A23" s="402"/>
      <c r="B23" s="403"/>
      <c r="C23" s="403"/>
      <c r="D23" s="31"/>
    </row>
    <row r="24" spans="1:4" ht="17.100000000000001" customHeight="1">
      <c r="A24" s="402"/>
      <c r="B24" s="403"/>
      <c r="C24" s="403"/>
      <c r="D24" s="31"/>
    </row>
    <row r="25" spans="1:4" ht="17.100000000000001" customHeight="1">
      <c r="A25" s="402"/>
      <c r="B25" s="403"/>
      <c r="C25" s="403"/>
      <c r="D25" s="31"/>
    </row>
    <row r="26" spans="1:4" ht="17.100000000000001" customHeight="1">
      <c r="A26" s="402"/>
      <c r="B26" s="403"/>
      <c r="C26" s="403"/>
      <c r="D26" s="31"/>
    </row>
    <row r="27" spans="1:4" ht="17.100000000000001" customHeight="1">
      <c r="A27" s="402"/>
      <c r="B27" s="403"/>
      <c r="C27" s="403"/>
      <c r="D27" s="31"/>
    </row>
    <row r="28" spans="1:4" ht="17.100000000000001" customHeight="1">
      <c r="A28" s="402"/>
      <c r="B28" s="403"/>
      <c r="C28" s="403"/>
      <c r="D28" s="31"/>
    </row>
    <row r="29" spans="1:4" ht="17.100000000000001" customHeight="1">
      <c r="A29" s="402"/>
      <c r="B29" s="403"/>
      <c r="C29" s="403"/>
      <c r="D29" s="31"/>
    </row>
    <row r="30" spans="1:4" ht="17.100000000000001" customHeight="1">
      <c r="A30" s="402"/>
      <c r="B30" s="403"/>
      <c r="C30" s="403"/>
      <c r="D30" s="31"/>
    </row>
    <row r="31" spans="1:4" ht="17.100000000000001" customHeight="1">
      <c r="A31" s="402"/>
      <c r="B31" s="403"/>
      <c r="C31" s="403"/>
      <c r="D31" s="31"/>
    </row>
    <row r="32" spans="1:4" ht="17.100000000000001" customHeight="1">
      <c r="A32" s="402"/>
      <c r="B32" s="403"/>
      <c r="C32" s="403"/>
      <c r="D32" s="31"/>
    </row>
    <row r="33" spans="1:4" ht="17.100000000000001" customHeight="1">
      <c r="A33" s="402"/>
      <c r="B33" s="403"/>
      <c r="C33" s="403"/>
      <c r="D33" s="31"/>
    </row>
    <row r="34" spans="1:4" ht="17.100000000000001" customHeight="1">
      <c r="A34" s="402"/>
      <c r="B34" s="403"/>
      <c r="C34" s="403"/>
      <c r="D34" s="31"/>
    </row>
    <row r="35" spans="1:4" ht="17.100000000000001" customHeight="1">
      <c r="A35" s="402"/>
      <c r="B35" s="403"/>
      <c r="C35" s="403"/>
      <c r="D35" s="31"/>
    </row>
    <row r="36" spans="1:4" ht="17.100000000000001" customHeight="1">
      <c r="A36" s="402"/>
      <c r="B36" s="403"/>
      <c r="C36" s="403"/>
      <c r="D36" s="31"/>
    </row>
    <row r="37" spans="1:4" ht="17.100000000000001" customHeight="1">
      <c r="A37" s="402"/>
      <c r="B37" s="403"/>
      <c r="C37" s="403"/>
      <c r="D37" s="31"/>
    </row>
    <row r="38" spans="1:4" ht="17.100000000000001" customHeight="1">
      <c r="A38" s="402"/>
      <c r="B38" s="403"/>
      <c r="C38" s="403"/>
      <c r="D38" s="31"/>
    </row>
    <row r="39" spans="1:4" s="11" customFormat="1" ht="17.100000000000001" customHeight="1">
      <c r="A39" s="407"/>
      <c r="B39" s="404"/>
      <c r="C39" s="404"/>
      <c r="D39" s="69"/>
    </row>
    <row r="40" spans="1:4" ht="17.100000000000001" customHeight="1" thickBot="1">
      <c r="A40" s="408"/>
      <c r="B40" s="409"/>
      <c r="C40" s="409"/>
      <c r="D40" s="31"/>
    </row>
    <row r="41" spans="1:4" ht="27.45" customHeight="1">
      <c r="A41" s="410" t="s">
        <v>805</v>
      </c>
      <c r="B41" s="411">
        <f>SUM(B12:B40)</f>
        <v>0</v>
      </c>
      <c r="C41" s="411">
        <f>SUM(C12:C40)</f>
        <v>0</v>
      </c>
      <c r="D41" s="31"/>
    </row>
    <row r="42" spans="1:4" ht="13.2">
      <c r="A42" s="412"/>
      <c r="B42" s="413"/>
      <c r="C42" s="413"/>
      <c r="D42" s="31"/>
    </row>
    <row r="43" spans="1:4">
      <c r="A43" s="414"/>
      <c r="B43" s="415"/>
      <c r="C43" s="415"/>
    </row>
  </sheetData>
  <sheetProtection password="C007" sheet="1" insertColumns="0" insertRows="0" deleteRows="0" selectLockedCells="1"/>
  <customSheetViews>
    <customSheetView guid="{5FD3B1AB-017C-414B-9DD8-B283259DE27C}" showGridLines="0" showRuler="0">
      <selection activeCell="A8" sqref="A8"/>
      <pageMargins left="1.47" right="1.08" top="0.55000000000000004" bottom="0.44" header="0.5" footer="0.5"/>
      <printOptions horizontalCentered="1"/>
      <pageSetup orientation="portrait" horizontalDpi="300" verticalDpi="300" r:id="rId1"/>
      <headerFooter alignWithMargins="0"/>
    </customSheetView>
  </customSheetViews>
  <mergeCells count="5">
    <mergeCell ref="A9:C9"/>
    <mergeCell ref="A1:C1"/>
    <mergeCell ref="A3:C3"/>
    <mergeCell ref="A5:C5"/>
    <mergeCell ref="A7:C7"/>
  </mergeCells>
  <phoneticPr fontId="0" type="noConversion"/>
  <printOptions horizontalCentered="1" gridLinesSet="0"/>
  <pageMargins left="1.47" right="1.08" top="0.55000000000000004" bottom="0.44" header="0.5" footer="0.5"/>
  <pageSetup orientation="portrait" horizontalDpi="300" verticalDpi="300" r:id="rId2"/>
  <headerFooter alignWithMargins="0"/>
</worksheet>
</file>

<file path=xl/worksheets/sheet18.xml><?xml version="1.0" encoding="utf-8"?>
<worksheet xmlns="http://schemas.openxmlformats.org/spreadsheetml/2006/main" xmlns:r="http://schemas.openxmlformats.org/officeDocument/2006/relationships">
  <sheetPr codeName="Sheet19"/>
  <dimension ref="A1:C183"/>
  <sheetViews>
    <sheetView showGridLines="0" workbookViewId="0">
      <selection activeCell="A12" sqref="A12"/>
    </sheetView>
  </sheetViews>
  <sheetFormatPr defaultRowHeight="13.2"/>
  <cols>
    <col min="1" max="3" width="25.6640625" customWidth="1"/>
  </cols>
  <sheetData>
    <row r="1" spans="1:3" ht="13.8">
      <c r="A1" s="774" t="s">
        <v>165</v>
      </c>
      <c r="B1" s="774"/>
      <c r="C1" s="774"/>
    </row>
    <row r="2" spans="1:3" ht="13.8">
      <c r="A2" s="71"/>
      <c r="B2" s="71"/>
      <c r="C2" s="71"/>
    </row>
    <row r="3" spans="1:3" ht="13.8">
      <c r="A3" s="774" t="s">
        <v>800</v>
      </c>
      <c r="B3" s="774"/>
      <c r="C3" s="774"/>
    </row>
    <row r="4" spans="1:3" ht="13.8">
      <c r="A4" s="71"/>
      <c r="B4" s="71"/>
      <c r="C4" s="71"/>
    </row>
    <row r="5" spans="1:3" ht="13.8">
      <c r="A5" s="794" t="str">
        <f>'FORM 1'!A6:D6</f>
        <v>Name of Company:  &lt;INSERT YOUR COMPANY NAME HERE&gt;</v>
      </c>
      <c r="B5" s="794"/>
      <c r="C5" s="794"/>
    </row>
    <row r="6" spans="1:3" ht="13.8">
      <c r="A6" s="71"/>
      <c r="B6" s="71"/>
      <c r="C6" s="71"/>
    </row>
    <row r="7" spans="1:3" ht="13.8">
      <c r="A7" s="795" t="str">
        <f>'SCHED S-1'!A7:D7</f>
        <v>Experience Period:  January 1, 2013 - December 31, 2013</v>
      </c>
      <c r="B7" s="795"/>
      <c r="C7" s="795"/>
    </row>
    <row r="8" spans="1:3" ht="13.8">
      <c r="A8" s="71"/>
      <c r="B8" s="71"/>
      <c r="C8" s="71"/>
    </row>
    <row r="9" spans="1:3" ht="13.8">
      <c r="A9" s="785" t="s">
        <v>806</v>
      </c>
      <c r="B9" s="785"/>
      <c r="C9" s="785"/>
    </row>
    <row r="10" spans="1:3" ht="13.8">
      <c r="A10" s="71"/>
      <c r="B10" s="71"/>
      <c r="C10" s="71"/>
    </row>
    <row r="11" spans="1:3" ht="27.6">
      <c r="A11" s="72" t="s">
        <v>807</v>
      </c>
      <c r="B11" s="72" t="s">
        <v>808</v>
      </c>
      <c r="C11" s="72" t="s">
        <v>809</v>
      </c>
    </row>
    <row r="12" spans="1:3" ht="20.100000000000001" customHeight="1">
      <c r="A12" s="362"/>
      <c r="B12" s="354"/>
      <c r="C12" s="354"/>
    </row>
    <row r="13" spans="1:3" ht="20.100000000000001" customHeight="1">
      <c r="A13" s="362"/>
      <c r="B13" s="354"/>
      <c r="C13" s="354"/>
    </row>
    <row r="14" spans="1:3" ht="20.100000000000001" customHeight="1">
      <c r="A14" s="362"/>
      <c r="B14" s="354"/>
      <c r="C14" s="354"/>
    </row>
    <row r="15" spans="1:3" ht="20.100000000000001" customHeight="1">
      <c r="A15" s="362"/>
      <c r="B15" s="354"/>
      <c r="C15" s="354"/>
    </row>
    <row r="16" spans="1:3" ht="20.100000000000001" customHeight="1">
      <c r="A16" s="362"/>
      <c r="B16" s="354"/>
      <c r="C16" s="354"/>
    </row>
    <row r="17" spans="1:3" ht="20.100000000000001" customHeight="1">
      <c r="A17" s="362"/>
      <c r="B17" s="354"/>
      <c r="C17" s="354"/>
    </row>
    <row r="18" spans="1:3" ht="20.100000000000001" customHeight="1">
      <c r="A18" s="362"/>
      <c r="B18" s="354"/>
      <c r="C18" s="354"/>
    </row>
    <row r="19" spans="1:3" ht="20.100000000000001" customHeight="1">
      <c r="A19" s="73" t="s">
        <v>805</v>
      </c>
      <c r="B19" s="80">
        <f>SUM(B12:B18)</f>
        <v>0</v>
      </c>
      <c r="C19" s="80">
        <f>SUM(C12:C18)</f>
        <v>0</v>
      </c>
    </row>
    <row r="20" spans="1:3" ht="13.8">
      <c r="A20" s="71"/>
      <c r="B20" s="71"/>
      <c r="C20" s="71"/>
    </row>
    <row r="21" spans="1:3" ht="13.8">
      <c r="A21" s="71"/>
      <c r="B21" s="71"/>
      <c r="C21" s="71"/>
    </row>
    <row r="22" spans="1:3" ht="27.6">
      <c r="A22" s="72" t="s">
        <v>1252</v>
      </c>
      <c r="B22" s="72" t="s">
        <v>810</v>
      </c>
      <c r="C22" s="72" t="s">
        <v>811</v>
      </c>
    </row>
    <row r="23" spans="1:3" ht="20.100000000000001" customHeight="1">
      <c r="A23" s="362"/>
      <c r="B23" s="354"/>
      <c r="C23" s="354"/>
    </row>
    <row r="24" spans="1:3" ht="20.100000000000001" customHeight="1">
      <c r="A24" s="362"/>
      <c r="B24" s="354"/>
      <c r="C24" s="354"/>
    </row>
    <row r="25" spans="1:3" ht="20.100000000000001" customHeight="1">
      <c r="A25" s="362"/>
      <c r="B25" s="354"/>
      <c r="C25" s="354"/>
    </row>
    <row r="26" spans="1:3" ht="20.100000000000001" customHeight="1">
      <c r="A26" s="362"/>
      <c r="B26" s="354"/>
      <c r="C26" s="354"/>
    </row>
    <row r="27" spans="1:3" ht="20.100000000000001" customHeight="1">
      <c r="A27" s="362"/>
      <c r="B27" s="354"/>
      <c r="C27" s="354"/>
    </row>
    <row r="28" spans="1:3" ht="20.100000000000001" customHeight="1">
      <c r="A28" s="362"/>
      <c r="B28" s="354"/>
      <c r="C28" s="354"/>
    </row>
    <row r="29" spans="1:3" ht="20.100000000000001" customHeight="1">
      <c r="A29" s="362"/>
      <c r="B29" s="354"/>
      <c r="C29" s="354"/>
    </row>
    <row r="30" spans="1:3" ht="20.100000000000001" customHeight="1">
      <c r="A30" s="73" t="s">
        <v>805</v>
      </c>
      <c r="B30" s="80">
        <f>SUM(B23:B29)</f>
        <v>0</v>
      </c>
      <c r="C30" s="80">
        <f>SUM(C23:C29)</f>
        <v>0</v>
      </c>
    </row>
    <row r="31" spans="1:3" ht="13.8">
      <c r="A31" s="71"/>
      <c r="B31" s="71"/>
      <c r="C31" s="71"/>
    </row>
    <row r="32" spans="1:3" ht="13.8">
      <c r="A32" s="71"/>
      <c r="B32" s="71"/>
      <c r="C32" s="71"/>
    </row>
    <row r="33" spans="1:3" ht="13.8">
      <c r="A33" s="71"/>
      <c r="B33" s="71"/>
      <c r="C33" s="71"/>
    </row>
    <row r="34" spans="1:3" ht="13.8">
      <c r="A34" s="71"/>
      <c r="B34" s="71"/>
      <c r="C34" s="71"/>
    </row>
    <row r="35" spans="1:3" ht="13.8">
      <c r="A35" s="71"/>
      <c r="B35" s="71"/>
      <c r="C35" s="71"/>
    </row>
    <row r="36" spans="1:3" ht="13.8">
      <c r="A36" s="71"/>
      <c r="B36" s="71"/>
      <c r="C36" s="71"/>
    </row>
    <row r="37" spans="1:3" ht="13.8">
      <c r="A37" s="71"/>
      <c r="B37" s="71"/>
      <c r="C37" s="71"/>
    </row>
    <row r="38" spans="1:3" ht="13.8">
      <c r="A38" s="71"/>
      <c r="B38" s="71"/>
      <c r="C38" s="71"/>
    </row>
    <row r="39" spans="1:3" ht="13.8">
      <c r="A39" s="71"/>
      <c r="B39" s="71"/>
      <c r="C39" s="71"/>
    </row>
    <row r="40" spans="1:3" ht="13.8">
      <c r="A40" s="71"/>
      <c r="B40" s="71"/>
      <c r="C40" s="71"/>
    </row>
    <row r="41" spans="1:3" ht="13.8">
      <c r="A41" s="71"/>
      <c r="B41" s="71"/>
      <c r="C41" s="71"/>
    </row>
    <row r="42" spans="1:3" ht="13.8">
      <c r="A42" s="71"/>
      <c r="B42" s="71"/>
      <c r="C42" s="71"/>
    </row>
    <row r="43" spans="1:3" ht="13.8">
      <c r="A43" s="71"/>
      <c r="B43" s="71"/>
      <c r="C43" s="71"/>
    </row>
    <row r="44" spans="1:3" ht="13.8">
      <c r="A44" s="71"/>
      <c r="B44" s="71"/>
      <c r="C44" s="71"/>
    </row>
    <row r="45" spans="1:3" ht="13.8">
      <c r="A45" s="71"/>
      <c r="B45" s="71"/>
      <c r="C45" s="71"/>
    </row>
    <row r="46" spans="1:3" ht="13.8">
      <c r="A46" s="71"/>
      <c r="B46" s="71"/>
      <c r="C46" s="71"/>
    </row>
    <row r="47" spans="1:3" ht="13.8">
      <c r="A47" s="71"/>
      <c r="B47" s="71"/>
      <c r="C47" s="71"/>
    </row>
    <row r="48" spans="1:3" ht="13.8">
      <c r="A48" s="71"/>
      <c r="B48" s="71"/>
      <c r="C48" s="71"/>
    </row>
    <row r="49" spans="1:3" ht="13.8">
      <c r="A49" s="71"/>
      <c r="B49" s="71"/>
      <c r="C49" s="71"/>
    </row>
    <row r="50" spans="1:3" ht="13.8">
      <c r="A50" s="71"/>
      <c r="B50" s="71"/>
      <c r="C50" s="71"/>
    </row>
    <row r="51" spans="1:3" ht="13.8">
      <c r="A51" s="71"/>
      <c r="B51" s="71"/>
      <c r="C51" s="71"/>
    </row>
    <row r="52" spans="1:3" ht="13.8">
      <c r="A52" s="71"/>
      <c r="B52" s="71"/>
      <c r="C52" s="71"/>
    </row>
    <row r="53" spans="1:3" ht="13.8">
      <c r="A53" s="71"/>
      <c r="B53" s="71"/>
      <c r="C53" s="71"/>
    </row>
    <row r="54" spans="1:3" ht="13.8">
      <c r="A54" s="71"/>
      <c r="B54" s="71"/>
      <c r="C54" s="71"/>
    </row>
    <row r="55" spans="1:3" ht="13.8">
      <c r="A55" s="71"/>
      <c r="B55" s="71"/>
      <c r="C55" s="71"/>
    </row>
    <row r="56" spans="1:3" ht="13.8">
      <c r="A56" s="71"/>
      <c r="B56" s="71"/>
      <c r="C56" s="71"/>
    </row>
    <row r="57" spans="1:3" ht="13.8">
      <c r="A57" s="71"/>
      <c r="B57" s="71"/>
      <c r="C57" s="71"/>
    </row>
    <row r="58" spans="1:3" ht="13.8">
      <c r="A58" s="71"/>
      <c r="B58" s="71"/>
      <c r="C58" s="71"/>
    </row>
    <row r="59" spans="1:3" ht="13.8">
      <c r="A59" s="71"/>
      <c r="B59" s="71"/>
      <c r="C59" s="71"/>
    </row>
    <row r="60" spans="1:3" ht="13.8">
      <c r="A60" s="71"/>
      <c r="B60" s="71"/>
      <c r="C60" s="71"/>
    </row>
    <row r="61" spans="1:3" ht="13.8">
      <c r="A61" s="71"/>
      <c r="B61" s="71"/>
      <c r="C61" s="71"/>
    </row>
    <row r="62" spans="1:3" ht="13.8">
      <c r="A62" s="71"/>
      <c r="B62" s="71"/>
      <c r="C62" s="71"/>
    </row>
    <row r="63" spans="1:3" ht="13.8">
      <c r="A63" s="71"/>
      <c r="B63" s="71"/>
      <c r="C63" s="71"/>
    </row>
    <row r="64" spans="1:3" ht="13.8">
      <c r="A64" s="71"/>
      <c r="B64" s="71"/>
      <c r="C64" s="71"/>
    </row>
    <row r="65" spans="1:3" ht="13.8">
      <c r="A65" s="71"/>
      <c r="B65" s="71"/>
      <c r="C65" s="71"/>
    </row>
    <row r="66" spans="1:3" ht="13.8">
      <c r="A66" s="71"/>
      <c r="B66" s="71"/>
      <c r="C66" s="71"/>
    </row>
    <row r="67" spans="1:3" ht="13.8">
      <c r="A67" s="71"/>
      <c r="B67" s="71"/>
      <c r="C67" s="71"/>
    </row>
    <row r="68" spans="1:3" ht="13.8">
      <c r="A68" s="71"/>
      <c r="B68" s="71"/>
      <c r="C68" s="71"/>
    </row>
    <row r="69" spans="1:3" ht="13.8">
      <c r="A69" s="71"/>
      <c r="B69" s="71"/>
      <c r="C69" s="71"/>
    </row>
    <row r="70" spans="1:3" ht="13.8">
      <c r="A70" s="71"/>
      <c r="B70" s="71"/>
      <c r="C70" s="71"/>
    </row>
    <row r="71" spans="1:3" ht="13.8">
      <c r="A71" s="71"/>
      <c r="B71" s="71"/>
      <c r="C71" s="71"/>
    </row>
    <row r="72" spans="1:3" ht="13.8">
      <c r="A72" s="71"/>
      <c r="B72" s="71"/>
      <c r="C72" s="71"/>
    </row>
    <row r="73" spans="1:3" ht="13.8">
      <c r="A73" s="71"/>
      <c r="B73" s="71"/>
      <c r="C73" s="71"/>
    </row>
    <row r="74" spans="1:3" ht="13.8">
      <c r="A74" s="71"/>
      <c r="B74" s="71"/>
      <c r="C74" s="71"/>
    </row>
    <row r="75" spans="1:3" ht="13.8">
      <c r="A75" s="71"/>
      <c r="B75" s="71"/>
      <c r="C75" s="71"/>
    </row>
    <row r="76" spans="1:3" ht="13.8">
      <c r="A76" s="71"/>
      <c r="B76" s="71"/>
      <c r="C76" s="71"/>
    </row>
    <row r="77" spans="1:3" ht="13.8">
      <c r="A77" s="71"/>
      <c r="B77" s="71"/>
      <c r="C77" s="71"/>
    </row>
    <row r="78" spans="1:3" ht="13.8">
      <c r="A78" s="71"/>
      <c r="B78" s="71"/>
      <c r="C78" s="71"/>
    </row>
    <row r="79" spans="1:3" ht="13.8">
      <c r="A79" s="71"/>
      <c r="B79" s="71"/>
      <c r="C79" s="71"/>
    </row>
    <row r="80" spans="1:3" ht="13.8">
      <c r="A80" s="71"/>
      <c r="B80" s="71"/>
      <c r="C80" s="71"/>
    </row>
    <row r="81" spans="1:3" ht="13.8">
      <c r="A81" s="71"/>
      <c r="B81" s="71"/>
      <c r="C81" s="71"/>
    </row>
    <row r="82" spans="1:3" ht="13.8">
      <c r="A82" s="71"/>
      <c r="B82" s="71"/>
      <c r="C82" s="71"/>
    </row>
    <row r="83" spans="1:3" ht="13.8">
      <c r="A83" s="71"/>
      <c r="B83" s="71"/>
      <c r="C83" s="71"/>
    </row>
    <row r="84" spans="1:3" ht="13.8">
      <c r="A84" s="71"/>
      <c r="B84" s="71"/>
      <c r="C84" s="71"/>
    </row>
    <row r="85" spans="1:3" ht="13.8">
      <c r="A85" s="71"/>
      <c r="B85" s="71"/>
      <c r="C85" s="71"/>
    </row>
    <row r="86" spans="1:3" ht="13.8">
      <c r="A86" s="71"/>
      <c r="B86" s="71"/>
      <c r="C86" s="71"/>
    </row>
    <row r="87" spans="1:3" ht="13.8">
      <c r="A87" s="71"/>
      <c r="B87" s="71"/>
      <c r="C87" s="71"/>
    </row>
    <row r="88" spans="1:3" ht="13.8">
      <c r="A88" s="71"/>
      <c r="B88" s="71"/>
      <c r="C88" s="71"/>
    </row>
    <row r="89" spans="1:3" ht="13.8">
      <c r="A89" s="71"/>
      <c r="B89" s="71"/>
      <c r="C89" s="71"/>
    </row>
    <row r="90" spans="1:3" ht="13.8">
      <c r="A90" s="71"/>
      <c r="B90" s="71"/>
      <c r="C90" s="71"/>
    </row>
    <row r="91" spans="1:3" ht="13.8">
      <c r="A91" s="71"/>
      <c r="B91" s="71"/>
      <c r="C91" s="71"/>
    </row>
    <row r="92" spans="1:3" ht="13.8">
      <c r="A92" s="71"/>
      <c r="B92" s="71"/>
      <c r="C92" s="71"/>
    </row>
    <row r="93" spans="1:3" ht="13.8">
      <c r="A93" s="71"/>
      <c r="B93" s="71"/>
      <c r="C93" s="71"/>
    </row>
    <row r="94" spans="1:3" ht="13.8">
      <c r="A94" s="71"/>
      <c r="B94" s="71"/>
      <c r="C94" s="71"/>
    </row>
    <row r="95" spans="1:3" ht="13.8">
      <c r="A95" s="71"/>
      <c r="B95" s="71"/>
      <c r="C95" s="71"/>
    </row>
    <row r="96" spans="1:3" ht="13.8">
      <c r="A96" s="71"/>
      <c r="B96" s="71"/>
      <c r="C96" s="71"/>
    </row>
    <row r="97" spans="1:3" ht="13.8">
      <c r="A97" s="71"/>
      <c r="B97" s="71"/>
      <c r="C97" s="71"/>
    </row>
    <row r="98" spans="1:3" ht="13.8">
      <c r="A98" s="71"/>
      <c r="B98" s="71"/>
      <c r="C98" s="71"/>
    </row>
    <row r="99" spans="1:3" ht="13.8">
      <c r="A99" s="71"/>
      <c r="B99" s="71"/>
      <c r="C99" s="71"/>
    </row>
    <row r="100" spans="1:3" ht="13.8">
      <c r="A100" s="71"/>
      <c r="B100" s="71"/>
      <c r="C100" s="71"/>
    </row>
    <row r="101" spans="1:3" ht="13.8">
      <c r="A101" s="71"/>
      <c r="B101" s="71"/>
      <c r="C101" s="71"/>
    </row>
    <row r="102" spans="1:3" ht="13.8">
      <c r="A102" s="71"/>
      <c r="B102" s="71"/>
      <c r="C102" s="71"/>
    </row>
    <row r="103" spans="1:3" ht="13.8">
      <c r="A103" s="71"/>
      <c r="B103" s="71"/>
      <c r="C103" s="71"/>
    </row>
    <row r="104" spans="1:3" ht="13.8">
      <c r="A104" s="71"/>
      <c r="B104" s="71"/>
      <c r="C104" s="71"/>
    </row>
    <row r="105" spans="1:3" ht="13.8">
      <c r="A105" s="71"/>
      <c r="B105" s="71"/>
      <c r="C105" s="71"/>
    </row>
    <row r="106" spans="1:3" ht="13.8">
      <c r="A106" s="71"/>
      <c r="B106" s="71"/>
      <c r="C106" s="71"/>
    </row>
    <row r="107" spans="1:3" ht="13.8">
      <c r="A107" s="71"/>
      <c r="B107" s="71"/>
      <c r="C107" s="71"/>
    </row>
    <row r="108" spans="1:3" ht="13.8">
      <c r="A108" s="71"/>
      <c r="B108" s="71"/>
      <c r="C108" s="71"/>
    </row>
    <row r="109" spans="1:3" ht="13.8">
      <c r="A109" s="71"/>
      <c r="B109" s="71"/>
      <c r="C109" s="71"/>
    </row>
    <row r="110" spans="1:3" ht="13.8">
      <c r="A110" s="71"/>
      <c r="B110" s="71"/>
      <c r="C110" s="71"/>
    </row>
    <row r="111" spans="1:3" ht="13.8">
      <c r="A111" s="71"/>
      <c r="B111" s="71"/>
      <c r="C111" s="71"/>
    </row>
    <row r="112" spans="1:3" ht="13.8">
      <c r="A112" s="71"/>
      <c r="B112" s="71"/>
      <c r="C112" s="71"/>
    </row>
    <row r="113" spans="1:3" ht="13.8">
      <c r="A113" s="71"/>
      <c r="B113" s="71"/>
      <c r="C113" s="71"/>
    </row>
    <row r="114" spans="1:3" ht="13.8">
      <c r="A114" s="71"/>
      <c r="B114" s="71"/>
      <c r="C114" s="71"/>
    </row>
    <row r="115" spans="1:3" ht="13.8">
      <c r="A115" s="71"/>
      <c r="B115" s="71"/>
      <c r="C115" s="71"/>
    </row>
    <row r="116" spans="1:3" ht="13.8">
      <c r="A116" s="71"/>
      <c r="B116" s="71"/>
      <c r="C116" s="71"/>
    </row>
    <row r="117" spans="1:3" ht="13.8">
      <c r="A117" s="71"/>
      <c r="B117" s="71"/>
      <c r="C117" s="71"/>
    </row>
    <row r="118" spans="1:3" ht="13.8">
      <c r="A118" s="71"/>
      <c r="B118" s="71"/>
      <c r="C118" s="71"/>
    </row>
    <row r="119" spans="1:3" ht="13.8">
      <c r="A119" s="71"/>
      <c r="B119" s="71"/>
      <c r="C119" s="71"/>
    </row>
    <row r="120" spans="1:3" ht="13.8">
      <c r="A120" s="71"/>
      <c r="B120" s="71"/>
      <c r="C120" s="71"/>
    </row>
    <row r="121" spans="1:3" ht="13.8">
      <c r="A121" s="71"/>
      <c r="B121" s="71"/>
      <c r="C121" s="71"/>
    </row>
    <row r="122" spans="1:3" ht="13.8">
      <c r="A122" s="71"/>
      <c r="B122" s="71"/>
      <c r="C122" s="71"/>
    </row>
    <row r="123" spans="1:3" ht="13.8">
      <c r="A123" s="71"/>
      <c r="B123" s="71"/>
      <c r="C123" s="71"/>
    </row>
    <row r="124" spans="1:3" ht="13.8">
      <c r="A124" s="71"/>
      <c r="B124" s="71"/>
      <c r="C124" s="71"/>
    </row>
    <row r="125" spans="1:3" ht="13.8">
      <c r="A125" s="71"/>
      <c r="B125" s="71"/>
      <c r="C125" s="71"/>
    </row>
    <row r="126" spans="1:3" ht="13.8">
      <c r="A126" s="71"/>
      <c r="B126" s="71"/>
      <c r="C126" s="71"/>
    </row>
    <row r="127" spans="1:3" ht="13.8">
      <c r="A127" s="71"/>
      <c r="B127" s="71"/>
      <c r="C127" s="71"/>
    </row>
    <row r="128" spans="1:3" ht="13.8">
      <c r="A128" s="71"/>
      <c r="B128" s="71"/>
      <c r="C128" s="71"/>
    </row>
    <row r="129" spans="1:3" ht="13.8">
      <c r="A129" s="71"/>
      <c r="B129" s="71"/>
      <c r="C129" s="71"/>
    </row>
    <row r="130" spans="1:3" ht="13.8">
      <c r="A130" s="71"/>
      <c r="B130" s="71"/>
      <c r="C130" s="71"/>
    </row>
    <row r="131" spans="1:3" ht="13.8">
      <c r="A131" s="71"/>
      <c r="B131" s="71"/>
      <c r="C131" s="71"/>
    </row>
    <row r="132" spans="1:3" ht="13.8">
      <c r="A132" s="71"/>
      <c r="B132" s="71"/>
      <c r="C132" s="71"/>
    </row>
    <row r="133" spans="1:3" ht="13.8">
      <c r="A133" s="71"/>
      <c r="B133" s="71"/>
      <c r="C133" s="71"/>
    </row>
    <row r="134" spans="1:3" ht="13.8">
      <c r="A134" s="71"/>
      <c r="B134" s="71"/>
      <c r="C134" s="71"/>
    </row>
    <row r="135" spans="1:3" ht="13.8">
      <c r="A135" s="71"/>
      <c r="B135" s="71"/>
      <c r="C135" s="71"/>
    </row>
    <row r="136" spans="1:3" ht="13.8">
      <c r="A136" s="71"/>
      <c r="B136" s="71"/>
      <c r="C136" s="71"/>
    </row>
    <row r="137" spans="1:3" ht="13.8">
      <c r="A137" s="71"/>
      <c r="B137" s="71"/>
      <c r="C137" s="71"/>
    </row>
    <row r="138" spans="1:3" ht="13.8">
      <c r="A138" s="71"/>
      <c r="B138" s="71"/>
      <c r="C138" s="71"/>
    </row>
    <row r="139" spans="1:3" ht="13.8">
      <c r="A139" s="71"/>
      <c r="B139" s="71"/>
      <c r="C139" s="71"/>
    </row>
    <row r="140" spans="1:3" ht="13.8">
      <c r="A140" s="71"/>
      <c r="B140" s="71"/>
      <c r="C140" s="71"/>
    </row>
    <row r="141" spans="1:3" ht="13.8">
      <c r="A141" s="71"/>
      <c r="B141" s="71"/>
      <c r="C141" s="71"/>
    </row>
    <row r="142" spans="1:3" ht="13.8">
      <c r="A142" s="71"/>
      <c r="B142" s="71"/>
      <c r="C142" s="71"/>
    </row>
    <row r="143" spans="1:3" ht="13.8">
      <c r="A143" s="71"/>
      <c r="B143" s="71"/>
      <c r="C143" s="71"/>
    </row>
    <row r="144" spans="1:3" ht="13.8">
      <c r="A144" s="71"/>
      <c r="B144" s="71"/>
      <c r="C144" s="71"/>
    </row>
    <row r="145" spans="1:3" ht="13.8">
      <c r="A145" s="71"/>
      <c r="B145" s="71"/>
      <c r="C145" s="71"/>
    </row>
    <row r="146" spans="1:3" ht="13.8">
      <c r="A146" s="71"/>
      <c r="B146" s="71"/>
      <c r="C146" s="71"/>
    </row>
    <row r="147" spans="1:3" ht="13.8">
      <c r="A147" s="71"/>
      <c r="B147" s="71"/>
      <c r="C147" s="71"/>
    </row>
    <row r="148" spans="1:3" ht="13.8">
      <c r="A148" s="71"/>
      <c r="B148" s="71"/>
      <c r="C148" s="71"/>
    </row>
    <row r="149" spans="1:3" ht="13.8">
      <c r="A149" s="71"/>
      <c r="B149" s="71"/>
      <c r="C149" s="71"/>
    </row>
    <row r="150" spans="1:3" ht="13.8">
      <c r="A150" s="71"/>
      <c r="B150" s="71"/>
      <c r="C150" s="71"/>
    </row>
    <row r="151" spans="1:3" ht="13.8">
      <c r="A151" s="71"/>
      <c r="B151" s="71"/>
      <c r="C151" s="71"/>
    </row>
    <row r="152" spans="1:3" ht="13.8">
      <c r="A152" s="71"/>
      <c r="B152" s="71"/>
      <c r="C152" s="71"/>
    </row>
    <row r="153" spans="1:3" ht="13.8">
      <c r="A153" s="71"/>
      <c r="B153" s="71"/>
      <c r="C153" s="71"/>
    </row>
    <row r="154" spans="1:3" ht="13.8">
      <c r="A154" s="71"/>
      <c r="B154" s="71"/>
      <c r="C154" s="71"/>
    </row>
    <row r="155" spans="1:3" ht="13.8">
      <c r="A155" s="71"/>
      <c r="B155" s="71"/>
      <c r="C155" s="71"/>
    </row>
    <row r="156" spans="1:3" ht="13.8">
      <c r="A156" s="71"/>
      <c r="B156" s="71"/>
      <c r="C156" s="71"/>
    </row>
    <row r="157" spans="1:3" ht="13.8">
      <c r="A157" s="71"/>
      <c r="B157" s="71"/>
      <c r="C157" s="71"/>
    </row>
    <row r="158" spans="1:3" ht="13.8">
      <c r="A158" s="71"/>
      <c r="B158" s="71"/>
      <c r="C158" s="71"/>
    </row>
    <row r="159" spans="1:3" ht="13.8">
      <c r="A159" s="71"/>
      <c r="B159" s="71"/>
      <c r="C159" s="71"/>
    </row>
    <row r="160" spans="1:3" ht="13.8">
      <c r="A160" s="71"/>
      <c r="B160" s="71"/>
      <c r="C160" s="71"/>
    </row>
    <row r="161" spans="1:3" ht="13.8">
      <c r="A161" s="71"/>
      <c r="B161" s="71"/>
      <c r="C161" s="71"/>
    </row>
    <row r="162" spans="1:3" ht="13.8">
      <c r="A162" s="71"/>
      <c r="B162" s="71"/>
      <c r="C162" s="71"/>
    </row>
    <row r="163" spans="1:3" ht="13.8">
      <c r="A163" s="71"/>
      <c r="B163" s="71"/>
      <c r="C163" s="71"/>
    </row>
    <row r="164" spans="1:3" ht="13.8">
      <c r="A164" s="71"/>
      <c r="B164" s="71"/>
      <c r="C164" s="71"/>
    </row>
    <row r="165" spans="1:3" ht="13.8">
      <c r="A165" s="71"/>
      <c r="B165" s="71"/>
      <c r="C165" s="71"/>
    </row>
    <row r="166" spans="1:3" ht="13.8">
      <c r="A166" s="71"/>
      <c r="B166" s="71"/>
      <c r="C166" s="71"/>
    </row>
    <row r="167" spans="1:3" ht="13.8">
      <c r="A167" s="71"/>
      <c r="B167" s="71"/>
      <c r="C167" s="71"/>
    </row>
    <row r="168" spans="1:3" ht="13.8">
      <c r="A168" s="71"/>
      <c r="B168" s="71"/>
      <c r="C168" s="71"/>
    </row>
    <row r="169" spans="1:3" ht="13.8">
      <c r="A169" s="71"/>
      <c r="B169" s="71"/>
      <c r="C169" s="71"/>
    </row>
    <row r="170" spans="1:3" ht="13.8">
      <c r="A170" s="71"/>
      <c r="B170" s="71"/>
      <c r="C170" s="71"/>
    </row>
    <row r="171" spans="1:3" ht="13.8">
      <c r="A171" s="71"/>
      <c r="B171" s="71"/>
      <c r="C171" s="71"/>
    </row>
    <row r="172" spans="1:3" ht="13.8">
      <c r="A172" s="71"/>
      <c r="B172" s="71"/>
      <c r="C172" s="71"/>
    </row>
    <row r="173" spans="1:3" ht="13.8">
      <c r="A173" s="71"/>
      <c r="B173" s="71"/>
      <c r="C173" s="71"/>
    </row>
    <row r="174" spans="1:3" ht="13.8">
      <c r="A174" s="71"/>
      <c r="B174" s="71"/>
      <c r="C174" s="71"/>
    </row>
    <row r="175" spans="1:3" ht="13.8">
      <c r="A175" s="71"/>
      <c r="B175" s="71"/>
      <c r="C175" s="71"/>
    </row>
    <row r="176" spans="1:3" ht="13.8">
      <c r="A176" s="71"/>
      <c r="B176" s="71"/>
      <c r="C176" s="71"/>
    </row>
    <row r="177" spans="1:3" ht="13.8">
      <c r="A177" s="71"/>
      <c r="B177" s="71"/>
      <c r="C177" s="71"/>
    </row>
    <row r="178" spans="1:3" ht="13.8">
      <c r="A178" s="71"/>
      <c r="B178" s="71"/>
      <c r="C178" s="71"/>
    </row>
    <row r="179" spans="1:3" ht="13.8">
      <c r="A179" s="71"/>
      <c r="B179" s="71"/>
      <c r="C179" s="71"/>
    </row>
    <row r="180" spans="1:3" ht="13.8">
      <c r="A180" s="71"/>
      <c r="B180" s="71"/>
      <c r="C180" s="71"/>
    </row>
    <row r="181" spans="1:3" ht="13.8">
      <c r="A181" s="71"/>
      <c r="B181" s="71"/>
      <c r="C181" s="71"/>
    </row>
    <row r="182" spans="1:3" ht="13.8">
      <c r="A182" s="71"/>
      <c r="B182" s="71"/>
      <c r="C182" s="71"/>
    </row>
    <row r="183" spans="1:3" ht="13.8">
      <c r="A183" s="71"/>
      <c r="B183" s="71"/>
      <c r="C183" s="71"/>
    </row>
  </sheetData>
  <sheetProtection password="C047" sheet="1" objects="1" scenarios="1" selectLockedCells="1"/>
  <customSheetViews>
    <customSheetView guid="{5FD3B1AB-017C-414B-9DD8-B283259DE27C}" showGridLines="0" showRuler="0" topLeftCell="A4">
      <selection activeCell="A8" sqref="A8"/>
      <pageMargins left="0.75" right="0.75" top="1" bottom="1" header="0.5" footer="0.5"/>
      <printOptions horizontalCentered="1"/>
      <pageSetup orientation="portrait" r:id="rId1"/>
      <headerFooter alignWithMargins="0"/>
    </customSheetView>
  </customSheetViews>
  <mergeCells count="5">
    <mergeCell ref="A9:C9"/>
    <mergeCell ref="A1:C1"/>
    <mergeCell ref="A3:C3"/>
    <mergeCell ref="A5:C5"/>
    <mergeCell ref="A7:C7"/>
  </mergeCells>
  <phoneticPr fontId="0" type="noConversion"/>
  <printOptions horizontalCentered="1" gridLinesSet="0"/>
  <pageMargins left="0.75" right="0.75" top="1" bottom="1" header="0.5" footer="0.5"/>
  <pageSetup orientation="portrait" r:id="rId2"/>
  <headerFooter alignWithMargins="0"/>
</worksheet>
</file>

<file path=xl/worksheets/sheet19.xml><?xml version="1.0" encoding="utf-8"?>
<worksheet xmlns="http://schemas.openxmlformats.org/spreadsheetml/2006/main" xmlns:r="http://schemas.openxmlformats.org/officeDocument/2006/relationships">
  <sheetPr codeName="Sheet20"/>
  <dimension ref="A1:D37"/>
  <sheetViews>
    <sheetView showGridLines="0" workbookViewId="0">
      <selection activeCell="B14" sqref="B14"/>
    </sheetView>
  </sheetViews>
  <sheetFormatPr defaultRowHeight="13.2"/>
  <cols>
    <col min="1" max="1" width="13" customWidth="1"/>
    <col min="2" max="2" width="27.88671875" customWidth="1"/>
    <col min="3" max="3" width="24.33203125" customWidth="1"/>
    <col min="4" max="4" width="24" customWidth="1"/>
  </cols>
  <sheetData>
    <row r="1" spans="1:4" ht="13.8">
      <c r="A1" s="774" t="s">
        <v>889</v>
      </c>
      <c r="B1" s="774"/>
      <c r="C1" s="774"/>
      <c r="D1" s="774"/>
    </row>
    <row r="2" spans="1:4" ht="13.8">
      <c r="A2" s="71"/>
      <c r="B2" s="71"/>
      <c r="C2" s="71"/>
      <c r="D2" s="71"/>
    </row>
    <row r="3" spans="1:4" ht="13.8">
      <c r="A3" s="774" t="s">
        <v>800</v>
      </c>
      <c r="B3" s="774"/>
      <c r="C3" s="774"/>
      <c r="D3" s="774"/>
    </row>
    <row r="4" spans="1:4" ht="13.8">
      <c r="A4" s="71"/>
      <c r="B4" s="71"/>
      <c r="C4" s="71"/>
      <c r="D4" s="71"/>
    </row>
    <row r="5" spans="1:4" ht="13.8">
      <c r="A5" s="776" t="str">
        <f>'FORM 1'!A6:D6</f>
        <v>Name of Company:  &lt;INSERT YOUR COMPANY NAME HERE&gt;</v>
      </c>
      <c r="B5" s="776"/>
      <c r="C5" s="776"/>
      <c r="D5" s="776"/>
    </row>
    <row r="6" spans="1:4" ht="13.8">
      <c r="A6" s="71" t="s">
        <v>786</v>
      </c>
      <c r="B6" s="71"/>
      <c r="C6" s="71"/>
      <c r="D6" s="71"/>
    </row>
    <row r="7" spans="1:4" ht="13.8">
      <c r="A7" s="784" t="str">
        <f>'SCHED S-1'!A7:D7</f>
        <v>Experience Period:  January 1, 2013 - December 31, 2013</v>
      </c>
      <c r="B7" s="784"/>
      <c r="C7" s="784"/>
      <c r="D7" s="784"/>
    </row>
    <row r="8" spans="1:4" ht="25.5" customHeight="1">
      <c r="A8" s="81"/>
      <c r="B8" s="81"/>
      <c r="C8" s="81"/>
      <c r="D8" s="81"/>
    </row>
    <row r="9" spans="1:4" ht="13.8">
      <c r="A9" s="785" t="s">
        <v>890</v>
      </c>
      <c r="B9" s="785"/>
      <c r="C9" s="785"/>
      <c r="D9" s="785"/>
    </row>
    <row r="10" spans="1:4" ht="24" customHeight="1">
      <c r="A10" s="71"/>
      <c r="B10" s="71"/>
      <c r="C10" s="71"/>
      <c r="D10" s="71"/>
    </row>
    <row r="11" spans="1:4" ht="13.8">
      <c r="A11" s="31" t="s">
        <v>891</v>
      </c>
      <c r="B11" s="71"/>
      <c r="C11" s="71"/>
      <c r="D11" s="71"/>
    </row>
    <row r="12" spans="1:4" ht="14.4" thickBot="1">
      <c r="A12" s="71"/>
      <c r="B12" s="71"/>
      <c r="C12" s="71"/>
      <c r="D12" s="71"/>
    </row>
    <row r="13" spans="1:4" ht="64.5" customHeight="1" thickBot="1">
      <c r="A13" s="90" t="s">
        <v>1121</v>
      </c>
      <c r="B13" s="82" t="s">
        <v>1151</v>
      </c>
      <c r="C13" s="82" t="s">
        <v>1152</v>
      </c>
      <c r="D13" s="82" t="s">
        <v>1153</v>
      </c>
    </row>
    <row r="14" spans="1:4" ht="13.8" thickBot="1">
      <c r="A14" s="796"/>
      <c r="B14" s="363"/>
      <c r="C14" s="364"/>
      <c r="D14" s="331"/>
    </row>
    <row r="15" spans="1:4" ht="13.8" thickBot="1">
      <c r="A15" s="796"/>
      <c r="B15" s="365"/>
      <c r="C15" s="340"/>
      <c r="D15" s="332"/>
    </row>
    <row r="16" spans="1:4" ht="13.8" thickBot="1">
      <c r="A16" s="796"/>
      <c r="B16" s="366"/>
      <c r="C16" s="367"/>
      <c r="D16" s="337"/>
    </row>
    <row r="17" spans="1:4" ht="13.8" thickBot="1">
      <c r="A17" s="796"/>
      <c r="B17" s="368"/>
      <c r="C17" s="369"/>
      <c r="D17" s="370"/>
    </row>
    <row r="18" spans="1:4" ht="13.8" thickBot="1">
      <c r="A18" s="796"/>
      <c r="B18" s="365"/>
      <c r="C18" s="340"/>
      <c r="D18" s="332"/>
    </row>
    <row r="19" spans="1:4" ht="13.8" thickBot="1">
      <c r="A19" s="796"/>
      <c r="B19" s="366"/>
      <c r="C19" s="367"/>
      <c r="D19" s="337"/>
    </row>
    <row r="20" spans="1:4" ht="13.8" thickBot="1">
      <c r="A20" s="796"/>
      <c r="B20" s="368"/>
      <c r="C20" s="369"/>
      <c r="D20" s="370"/>
    </row>
    <row r="21" spans="1:4" ht="13.8" thickBot="1">
      <c r="A21" s="796"/>
      <c r="B21" s="365"/>
      <c r="C21" s="340"/>
      <c r="D21" s="332"/>
    </row>
    <row r="22" spans="1:4" ht="13.8" thickBot="1">
      <c r="A22" s="796"/>
      <c r="B22" s="366"/>
      <c r="C22" s="367"/>
      <c r="D22" s="337"/>
    </row>
    <row r="23" spans="1:4" ht="13.8" thickBot="1">
      <c r="A23" s="796"/>
      <c r="B23" s="368"/>
      <c r="C23" s="369"/>
      <c r="D23" s="370"/>
    </row>
    <row r="24" spans="1:4" ht="13.8" thickBot="1">
      <c r="A24" s="796"/>
      <c r="B24" s="365"/>
      <c r="C24" s="340"/>
      <c r="D24" s="332"/>
    </row>
    <row r="25" spans="1:4" ht="13.8" thickBot="1">
      <c r="A25" s="796"/>
      <c r="B25" s="366"/>
      <c r="C25" s="367"/>
      <c r="D25" s="337"/>
    </row>
    <row r="26" spans="1:4" ht="13.8" thickBot="1">
      <c r="A26" s="796"/>
      <c r="B26" s="368"/>
      <c r="C26" s="369"/>
      <c r="D26" s="370"/>
    </row>
    <row r="27" spans="1:4" ht="13.8" thickBot="1">
      <c r="A27" s="796"/>
      <c r="B27" s="365"/>
      <c r="C27" s="340"/>
      <c r="D27" s="332"/>
    </row>
    <row r="28" spans="1:4" ht="13.8" thickBot="1">
      <c r="A28" s="796"/>
      <c r="B28" s="366"/>
      <c r="C28" s="367"/>
      <c r="D28" s="337"/>
    </row>
    <row r="29" spans="1:4" ht="13.8" thickBot="1">
      <c r="A29" s="796"/>
      <c r="B29" s="368"/>
      <c r="C29" s="369"/>
      <c r="D29" s="370"/>
    </row>
    <row r="30" spans="1:4" ht="13.8" thickBot="1">
      <c r="A30" s="796"/>
      <c r="B30" s="365"/>
      <c r="C30" s="340"/>
      <c r="D30" s="332"/>
    </row>
    <row r="31" spans="1:4" ht="13.8" thickBot="1">
      <c r="A31" s="796"/>
      <c r="B31" s="366"/>
      <c r="C31" s="367"/>
      <c r="D31" s="337"/>
    </row>
    <row r="32" spans="1:4" ht="13.8" thickBot="1">
      <c r="A32" s="796"/>
      <c r="B32" s="368"/>
      <c r="C32" s="369"/>
      <c r="D32" s="370"/>
    </row>
    <row r="33" spans="1:4" ht="13.8" thickBot="1">
      <c r="A33" s="796"/>
      <c r="B33" s="365"/>
      <c r="C33" s="340"/>
      <c r="D33" s="332"/>
    </row>
    <row r="34" spans="1:4" ht="13.8" thickBot="1">
      <c r="A34" s="796"/>
      <c r="B34" s="366"/>
      <c r="C34" s="367"/>
      <c r="D34" s="337"/>
    </row>
    <row r="35" spans="1:4" ht="13.8" thickBot="1">
      <c r="A35" s="796"/>
      <c r="B35" s="368"/>
      <c r="C35" s="369"/>
      <c r="D35" s="370"/>
    </row>
    <row r="36" spans="1:4" ht="13.8" thickBot="1">
      <c r="A36" s="796"/>
      <c r="B36" s="365"/>
      <c r="C36" s="340"/>
      <c r="D36" s="332"/>
    </row>
    <row r="37" spans="1:4" ht="13.8" thickBot="1">
      <c r="A37" s="796"/>
      <c r="B37" s="366"/>
      <c r="C37" s="367"/>
      <c r="D37" s="337"/>
    </row>
  </sheetData>
  <sheetProtection password="C047" sheet="1" selectLockedCells="1"/>
  <customSheetViews>
    <customSheetView guid="{5FD3B1AB-017C-414B-9DD8-B283259DE27C}" showGridLines="0" showRuler="0" topLeftCell="A16">
      <selection activeCell="A14" sqref="A14:A16"/>
      <pageMargins left="0.75" right="0.75" top="1" bottom="1" header="0.5" footer="0.5"/>
      <pageSetup orientation="portrait" r:id="rId1"/>
      <headerFooter alignWithMargins="0"/>
    </customSheetView>
  </customSheetViews>
  <mergeCells count="13">
    <mergeCell ref="A29:A31"/>
    <mergeCell ref="A32:A34"/>
    <mergeCell ref="A35:A37"/>
    <mergeCell ref="A9:D9"/>
    <mergeCell ref="A20:A22"/>
    <mergeCell ref="A23:A25"/>
    <mergeCell ref="A26:A28"/>
    <mergeCell ref="A1:D1"/>
    <mergeCell ref="A3:D3"/>
    <mergeCell ref="A14:A16"/>
    <mergeCell ref="A17:A19"/>
    <mergeCell ref="A7:D7"/>
    <mergeCell ref="A5:D5"/>
  </mergeCells>
  <phoneticPr fontId="0" type="noConversion"/>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sheetPr codeName="Sheet4"/>
  <dimension ref="A1:K71"/>
  <sheetViews>
    <sheetView showGridLines="0" zoomScale="75" zoomScaleNormal="100" workbookViewId="0">
      <selection activeCell="E13" sqref="E13"/>
    </sheetView>
  </sheetViews>
  <sheetFormatPr defaultColWidth="9.109375" defaultRowHeight="13.2"/>
  <cols>
    <col min="1" max="1" width="1" style="163" customWidth="1"/>
    <col min="2" max="2" width="4.44140625" style="13" customWidth="1"/>
    <col min="3" max="3" width="40.6640625" style="4" customWidth="1"/>
    <col min="4" max="4" width="17.109375" style="13" customWidth="1"/>
    <col min="5" max="5" width="13.6640625" style="13" customWidth="1"/>
    <col min="6" max="6" width="13.88671875" style="13" customWidth="1"/>
    <col min="7" max="8" width="13.6640625" style="13" customWidth="1"/>
    <col min="9" max="9" width="14.5546875" style="13" customWidth="1"/>
    <col min="10" max="11" width="9.109375" style="4"/>
    <col min="12" max="16384" width="9.109375" style="163"/>
  </cols>
  <sheetData>
    <row r="1" spans="1:10">
      <c r="A1" s="693" t="s">
        <v>1122</v>
      </c>
      <c r="B1" s="693"/>
      <c r="C1" s="693"/>
      <c r="D1" s="693"/>
      <c r="E1" s="693"/>
      <c r="F1" s="693"/>
      <c r="G1" s="693"/>
      <c r="H1" s="693"/>
      <c r="I1" s="693"/>
    </row>
    <row r="2" spans="1:10">
      <c r="A2" s="693" t="s">
        <v>1123</v>
      </c>
      <c r="B2" s="693"/>
      <c r="C2" s="693"/>
      <c r="D2" s="693"/>
      <c r="E2" s="693"/>
      <c r="F2" s="693"/>
      <c r="G2" s="693"/>
      <c r="H2" s="693"/>
      <c r="I2" s="693"/>
    </row>
    <row r="3" spans="1:10">
      <c r="A3" s="693" t="str">
        <f>'FORM 1'!B50</f>
        <v>Calendar Year Ended December 31, 2013</v>
      </c>
      <c r="B3" s="693"/>
      <c r="C3" s="693"/>
      <c r="D3" s="693"/>
      <c r="E3" s="693"/>
      <c r="F3" s="693"/>
      <c r="G3" s="693"/>
      <c r="H3" s="693"/>
      <c r="I3" s="693"/>
    </row>
    <row r="4" spans="1:10">
      <c r="A4" s="693" t="s">
        <v>787</v>
      </c>
      <c r="B4" s="693"/>
      <c r="C4" s="693"/>
      <c r="D4" s="693"/>
      <c r="E4" s="693"/>
      <c r="F4" s="693"/>
      <c r="G4" s="693"/>
      <c r="H4" s="693"/>
      <c r="I4" s="693"/>
    </row>
    <row r="5" spans="1:10">
      <c r="A5" s="220"/>
    </row>
    <row r="6" spans="1:10">
      <c r="A6" s="694" t="str">
        <f>'FORM 1'!A6:D6</f>
        <v>Name of Company:  &lt;INSERT YOUR COMPANY NAME HERE&gt;</v>
      </c>
      <c r="B6" s="694"/>
      <c r="C6" s="694"/>
      <c r="D6" s="694"/>
      <c r="E6" s="694"/>
      <c r="F6" s="694"/>
      <c r="G6" s="694"/>
      <c r="H6" s="694"/>
      <c r="I6" s="694"/>
    </row>
    <row r="7" spans="1:10" ht="12.75" customHeight="1" thickBot="1">
      <c r="B7" s="51" t="s">
        <v>786</v>
      </c>
      <c r="C7" s="60"/>
      <c r="D7" s="52"/>
      <c r="E7" s="52"/>
      <c r="F7" s="52"/>
      <c r="G7" s="52"/>
      <c r="H7" s="52"/>
      <c r="I7" s="52"/>
    </row>
    <row r="8" spans="1:10">
      <c r="B8" s="463"/>
      <c r="C8" s="464"/>
      <c r="D8" s="465" t="s">
        <v>720</v>
      </c>
      <c r="E8" s="466" t="s">
        <v>721</v>
      </c>
      <c r="F8" s="466" t="s">
        <v>722</v>
      </c>
      <c r="G8" s="467" t="s">
        <v>723</v>
      </c>
      <c r="H8" s="467" t="s">
        <v>724</v>
      </c>
      <c r="I8" s="468" t="s">
        <v>725</v>
      </c>
      <c r="J8" s="275"/>
    </row>
    <row r="9" spans="1:10">
      <c r="B9" s="469"/>
      <c r="C9" s="53"/>
      <c r="D9" s="695" t="s">
        <v>727</v>
      </c>
      <c r="E9" s="696"/>
      <c r="F9" s="697"/>
      <c r="G9" s="37"/>
      <c r="H9" s="37" t="s">
        <v>791</v>
      </c>
      <c r="I9" s="470" t="s">
        <v>728</v>
      </c>
      <c r="J9" s="275"/>
    </row>
    <row r="10" spans="1:10">
      <c r="B10" s="469"/>
      <c r="C10" s="14" t="s">
        <v>748</v>
      </c>
      <c r="D10" s="64"/>
      <c r="E10" s="65"/>
      <c r="F10" s="66"/>
      <c r="G10" s="40"/>
      <c r="H10" s="40" t="s">
        <v>792</v>
      </c>
      <c r="I10" s="471" t="s">
        <v>732</v>
      </c>
      <c r="J10" s="275"/>
    </row>
    <row r="11" spans="1:10">
      <c r="B11" s="469"/>
      <c r="C11" s="50"/>
      <c r="D11" s="37"/>
      <c r="E11" s="37" t="s">
        <v>729</v>
      </c>
      <c r="F11" s="37" t="s">
        <v>731</v>
      </c>
      <c r="G11" s="40"/>
      <c r="H11" s="40" t="s">
        <v>1165</v>
      </c>
      <c r="I11" s="471" t="s">
        <v>793</v>
      </c>
      <c r="J11" s="275"/>
    </row>
    <row r="12" spans="1:10" ht="19.5" customHeight="1">
      <c r="B12" s="472"/>
      <c r="C12" s="54"/>
      <c r="D12" s="55" t="s">
        <v>733</v>
      </c>
      <c r="E12" s="55" t="s">
        <v>734</v>
      </c>
      <c r="F12" s="55" t="s">
        <v>735</v>
      </c>
      <c r="G12" s="55" t="s">
        <v>736</v>
      </c>
      <c r="H12" s="55" t="s">
        <v>749</v>
      </c>
      <c r="I12" s="473" t="s">
        <v>798</v>
      </c>
      <c r="J12" s="275"/>
    </row>
    <row r="13" spans="1:10">
      <c r="B13" s="472" t="s">
        <v>750</v>
      </c>
      <c r="C13" s="56" t="s">
        <v>751</v>
      </c>
      <c r="D13" s="180"/>
      <c r="E13" s="325"/>
      <c r="F13" s="325"/>
      <c r="G13" s="180"/>
      <c r="H13" s="325"/>
      <c r="I13" s="479">
        <f>SUM(D13:H13)</f>
        <v>0</v>
      </c>
      <c r="J13" s="275"/>
    </row>
    <row r="14" spans="1:10">
      <c r="B14" s="474" t="s">
        <v>752</v>
      </c>
      <c r="C14" s="56" t="s">
        <v>1174</v>
      </c>
      <c r="D14" s="186"/>
      <c r="E14" s="321"/>
      <c r="F14" s="321"/>
      <c r="G14" s="186"/>
      <c r="H14" s="321"/>
      <c r="I14" s="475">
        <f t="shared" ref="I14:I29" si="0">SUM(D14:H14)</f>
        <v>0</v>
      </c>
      <c r="J14" s="275"/>
    </row>
    <row r="15" spans="1:10">
      <c r="B15" s="474" t="s">
        <v>753</v>
      </c>
      <c r="C15" s="56" t="s">
        <v>754</v>
      </c>
      <c r="D15" s="321"/>
      <c r="E15" s="209"/>
      <c r="F15" s="189"/>
      <c r="G15" s="321"/>
      <c r="H15" s="182"/>
      <c r="I15" s="475">
        <f t="shared" si="0"/>
        <v>0</v>
      </c>
      <c r="J15" s="275"/>
    </row>
    <row r="16" spans="1:10">
      <c r="B16" s="474">
        <v>2</v>
      </c>
      <c r="C16" s="669" t="s">
        <v>1181</v>
      </c>
      <c r="D16" s="321"/>
      <c r="E16" s="321"/>
      <c r="F16" s="321"/>
      <c r="G16" s="328"/>
      <c r="H16" s="328"/>
      <c r="I16" s="475">
        <f t="shared" si="0"/>
        <v>0</v>
      </c>
      <c r="J16" s="275"/>
    </row>
    <row r="17" spans="1:10" ht="27.45" customHeight="1">
      <c r="B17" s="480" t="s">
        <v>755</v>
      </c>
      <c r="C17" s="58" t="s">
        <v>1175</v>
      </c>
      <c r="D17" s="321"/>
      <c r="E17" s="321"/>
      <c r="F17" s="321"/>
      <c r="G17" s="182"/>
      <c r="H17" s="183"/>
      <c r="I17" s="476">
        <f t="shared" si="0"/>
        <v>0</v>
      </c>
      <c r="J17" s="275"/>
    </row>
    <row r="18" spans="1:10" ht="27.45" customHeight="1">
      <c r="B18" s="481" t="s">
        <v>756</v>
      </c>
      <c r="C18" s="59" t="s">
        <v>1166</v>
      </c>
      <c r="D18" s="321"/>
      <c r="E18" s="321"/>
      <c r="F18" s="321"/>
      <c r="G18" s="186"/>
      <c r="H18" s="187"/>
      <c r="I18" s="476">
        <f t="shared" si="0"/>
        <v>0</v>
      </c>
      <c r="J18" s="275"/>
    </row>
    <row r="19" spans="1:10">
      <c r="B19" s="474" t="s">
        <v>757</v>
      </c>
      <c r="C19" s="56" t="s">
        <v>758</v>
      </c>
      <c r="D19" s="321"/>
      <c r="E19" s="321"/>
      <c r="F19" s="321"/>
      <c r="G19" s="186"/>
      <c r="H19" s="187"/>
      <c r="I19" s="476">
        <f t="shared" si="0"/>
        <v>0</v>
      </c>
      <c r="J19" s="275"/>
    </row>
    <row r="20" spans="1:10">
      <c r="B20" s="474" t="s">
        <v>759</v>
      </c>
      <c r="C20" s="56" t="s">
        <v>760</v>
      </c>
      <c r="D20" s="321"/>
      <c r="E20" s="321"/>
      <c r="F20" s="321"/>
      <c r="G20" s="188"/>
      <c r="H20" s="197"/>
      <c r="I20" s="476">
        <f t="shared" si="0"/>
        <v>0</v>
      </c>
      <c r="J20" s="275"/>
    </row>
    <row r="21" spans="1:10">
      <c r="B21" s="474">
        <v>5</v>
      </c>
      <c r="C21" s="56" t="s">
        <v>761</v>
      </c>
      <c r="D21" s="321"/>
      <c r="E21" s="321"/>
      <c r="F21" s="321"/>
      <c r="G21" s="325"/>
      <c r="H21" s="325"/>
      <c r="I21" s="475">
        <f t="shared" si="0"/>
        <v>0</v>
      </c>
      <c r="J21" s="275"/>
    </row>
    <row r="22" spans="1:10">
      <c r="B22" s="474">
        <v>6</v>
      </c>
      <c r="C22" s="56" t="s">
        <v>762</v>
      </c>
      <c r="D22" s="321"/>
      <c r="E22" s="321"/>
      <c r="F22" s="321"/>
      <c r="G22" s="321"/>
      <c r="H22" s="321"/>
      <c r="I22" s="475">
        <f t="shared" si="0"/>
        <v>0</v>
      </c>
      <c r="J22" s="275"/>
    </row>
    <row r="23" spans="1:10">
      <c r="B23" s="474">
        <v>7</v>
      </c>
      <c r="C23" s="56" t="s">
        <v>1167</v>
      </c>
      <c r="D23" s="321"/>
      <c r="E23" s="321"/>
      <c r="F23" s="321"/>
      <c r="G23" s="321"/>
      <c r="H23" s="321"/>
      <c r="I23" s="475">
        <f t="shared" si="0"/>
        <v>0</v>
      </c>
      <c r="J23" s="275"/>
    </row>
    <row r="24" spans="1:10">
      <c r="A24" s="175"/>
      <c r="B24" s="474">
        <v>8</v>
      </c>
      <c r="C24" s="56" t="s">
        <v>1106</v>
      </c>
      <c r="D24" s="321"/>
      <c r="E24" s="321"/>
      <c r="F24" s="321"/>
      <c r="G24" s="321"/>
      <c r="H24" s="321"/>
      <c r="I24" s="475">
        <f t="shared" si="0"/>
        <v>0</v>
      </c>
      <c r="J24" s="275"/>
    </row>
    <row r="25" spans="1:10">
      <c r="A25" s="175"/>
      <c r="B25" s="474">
        <v>9</v>
      </c>
      <c r="C25" s="669" t="s">
        <v>1182</v>
      </c>
      <c r="D25" s="321"/>
      <c r="E25" s="321"/>
      <c r="F25" s="321"/>
      <c r="G25" s="321"/>
      <c r="H25" s="321"/>
      <c r="I25" s="475">
        <f t="shared" si="0"/>
        <v>0</v>
      </c>
      <c r="J25" s="275"/>
    </row>
    <row r="26" spans="1:10">
      <c r="B26" s="474">
        <v>10</v>
      </c>
      <c r="C26" s="56" t="s">
        <v>763</v>
      </c>
      <c r="D26" s="321"/>
      <c r="E26" s="321"/>
      <c r="F26" s="321"/>
      <c r="G26" s="321"/>
      <c r="H26" s="321"/>
      <c r="I26" s="475">
        <f t="shared" si="0"/>
        <v>0</v>
      </c>
      <c r="J26" s="275"/>
    </row>
    <row r="27" spans="1:10">
      <c r="B27" s="474">
        <v>11</v>
      </c>
      <c r="C27" s="56" t="s">
        <v>764</v>
      </c>
      <c r="D27" s="321"/>
      <c r="E27" s="321"/>
      <c r="F27" s="321"/>
      <c r="G27" s="321"/>
      <c r="H27" s="321"/>
      <c r="I27" s="475">
        <f t="shared" si="0"/>
        <v>0</v>
      </c>
      <c r="J27" s="275"/>
    </row>
    <row r="28" spans="1:10">
      <c r="B28" s="474">
        <v>12</v>
      </c>
      <c r="C28" s="56" t="s">
        <v>765</v>
      </c>
      <c r="D28" s="321"/>
      <c r="E28" s="321"/>
      <c r="F28" s="321"/>
      <c r="G28" s="321"/>
      <c r="H28" s="321"/>
      <c r="I28" s="475">
        <f t="shared" si="0"/>
        <v>0</v>
      </c>
      <c r="J28" s="275"/>
    </row>
    <row r="29" spans="1:10">
      <c r="B29" s="474">
        <v>13</v>
      </c>
      <c r="C29" s="669" t="s">
        <v>1183</v>
      </c>
      <c r="D29" s="321"/>
      <c r="E29" s="321"/>
      <c r="F29" s="321"/>
      <c r="G29" s="321"/>
      <c r="H29" s="321"/>
      <c r="I29" s="475">
        <f t="shared" si="0"/>
        <v>0</v>
      </c>
      <c r="J29" s="275"/>
    </row>
    <row r="30" spans="1:10">
      <c r="B30" s="474">
        <v>14</v>
      </c>
      <c r="C30" s="56" t="s">
        <v>1168</v>
      </c>
      <c r="D30" s="321"/>
      <c r="E30" s="321"/>
      <c r="F30" s="321"/>
      <c r="G30" s="321"/>
      <c r="H30" s="321"/>
      <c r="I30" s="475">
        <f t="shared" ref="I30:I57" si="1">SUM(D30:H30)</f>
        <v>0</v>
      </c>
      <c r="J30" s="275"/>
    </row>
    <row r="31" spans="1:10">
      <c r="B31" s="474">
        <v>15</v>
      </c>
      <c r="C31" s="56" t="s">
        <v>1169</v>
      </c>
      <c r="D31" s="321"/>
      <c r="E31" s="321"/>
      <c r="F31" s="321"/>
      <c r="G31" s="321"/>
      <c r="H31" s="321"/>
      <c r="I31" s="475">
        <f t="shared" si="1"/>
        <v>0</v>
      </c>
      <c r="J31" s="275"/>
    </row>
    <row r="32" spans="1:10">
      <c r="B32" s="474">
        <v>16</v>
      </c>
      <c r="C32" s="56" t="s">
        <v>1170</v>
      </c>
      <c r="D32" s="321"/>
      <c r="E32" s="321"/>
      <c r="F32" s="321"/>
      <c r="G32" s="321"/>
      <c r="H32" s="321"/>
      <c r="I32" s="475">
        <f t="shared" si="1"/>
        <v>0</v>
      </c>
      <c r="J32" s="275"/>
    </row>
    <row r="33" spans="1:10">
      <c r="B33" s="474">
        <v>17</v>
      </c>
      <c r="C33" s="56" t="s">
        <v>1171</v>
      </c>
      <c r="D33" s="321"/>
      <c r="E33" s="321"/>
      <c r="F33" s="321"/>
      <c r="G33" s="321"/>
      <c r="H33" s="321"/>
      <c r="I33" s="475">
        <f t="shared" si="1"/>
        <v>0</v>
      </c>
      <c r="J33" s="275"/>
    </row>
    <row r="34" spans="1:10">
      <c r="B34" s="474">
        <v>18</v>
      </c>
      <c r="C34" s="56" t="s">
        <v>766</v>
      </c>
      <c r="D34" s="321"/>
      <c r="E34" s="321"/>
      <c r="F34" s="321"/>
      <c r="G34" s="321"/>
      <c r="H34" s="321"/>
      <c r="I34" s="475">
        <f t="shared" si="1"/>
        <v>0</v>
      </c>
      <c r="J34" s="275"/>
    </row>
    <row r="35" spans="1:10">
      <c r="B35" s="474">
        <v>19</v>
      </c>
      <c r="C35" s="56" t="s">
        <v>1172</v>
      </c>
      <c r="D35" s="321"/>
      <c r="E35" s="321"/>
      <c r="F35" s="321"/>
      <c r="G35" s="321"/>
      <c r="H35" s="321"/>
      <c r="I35" s="475">
        <f t="shared" si="1"/>
        <v>0</v>
      </c>
      <c r="J35" s="275"/>
    </row>
    <row r="36" spans="1:10" ht="13.8" thickBot="1">
      <c r="B36" s="482">
        <v>20</v>
      </c>
      <c r="C36" s="483" t="s">
        <v>767</v>
      </c>
      <c r="D36" s="484"/>
      <c r="E36" s="484"/>
      <c r="F36" s="484"/>
      <c r="G36" s="484"/>
      <c r="H36" s="484"/>
      <c r="I36" s="485">
        <f t="shared" si="1"/>
        <v>0</v>
      </c>
      <c r="J36" s="275"/>
    </row>
    <row r="37" spans="1:10">
      <c r="B37" s="38"/>
      <c r="C37" s="50"/>
      <c r="D37" s="221"/>
      <c r="E37" s="221"/>
      <c r="F37" s="221"/>
      <c r="G37" s="221"/>
      <c r="H37" s="221"/>
      <c r="I37" s="221"/>
    </row>
    <row r="38" spans="1:10">
      <c r="A38" s="693" t="s">
        <v>1124</v>
      </c>
      <c r="B38" s="693"/>
      <c r="C38" s="693"/>
      <c r="D38" s="693"/>
      <c r="E38" s="693"/>
      <c r="F38" s="693"/>
      <c r="G38" s="693"/>
      <c r="H38" s="693"/>
      <c r="I38" s="693"/>
    </row>
    <row r="39" spans="1:10">
      <c r="A39" s="693" t="s">
        <v>1123</v>
      </c>
      <c r="B39" s="693"/>
      <c r="C39" s="693"/>
      <c r="D39" s="693"/>
      <c r="E39" s="693"/>
      <c r="F39" s="693"/>
      <c r="G39" s="693"/>
      <c r="H39" s="693"/>
      <c r="I39" s="693"/>
    </row>
    <row r="40" spans="1:10">
      <c r="A40" s="693" t="str">
        <f>'FORM 1'!$B$50</f>
        <v>Calendar Year Ended December 31, 2013</v>
      </c>
      <c r="B40" s="693"/>
      <c r="C40" s="693"/>
      <c r="D40" s="693"/>
      <c r="E40" s="693"/>
      <c r="F40" s="693"/>
      <c r="G40" s="693"/>
      <c r="H40" s="693"/>
      <c r="I40" s="693"/>
    </row>
    <row r="41" spans="1:10">
      <c r="A41" s="693" t="s">
        <v>787</v>
      </c>
      <c r="B41" s="693"/>
      <c r="C41" s="693"/>
      <c r="D41" s="693"/>
      <c r="E41" s="693"/>
      <c r="F41" s="693"/>
      <c r="G41" s="693"/>
      <c r="H41" s="693"/>
      <c r="I41" s="693"/>
    </row>
    <row r="42" spans="1:10">
      <c r="A42" s="694" t="str">
        <f>'FORM 1'!A6:D6</f>
        <v>Name of Company:  &lt;INSERT YOUR COMPANY NAME HERE&gt;</v>
      </c>
      <c r="B42" s="694"/>
      <c r="C42" s="694"/>
      <c r="D42" s="694"/>
      <c r="E42" s="694"/>
      <c r="F42" s="694"/>
      <c r="G42" s="694"/>
      <c r="H42" s="694"/>
      <c r="I42" s="694"/>
    </row>
    <row r="43" spans="1:10" ht="12.75" customHeight="1" thickBot="1">
      <c r="B43" s="51" t="s">
        <v>786</v>
      </c>
      <c r="C43" s="60"/>
      <c r="D43" s="52"/>
      <c r="E43" s="52"/>
      <c r="F43" s="52"/>
      <c r="G43" s="52"/>
      <c r="H43" s="52"/>
      <c r="I43" s="52"/>
    </row>
    <row r="44" spans="1:10">
      <c r="B44" s="463"/>
      <c r="C44" s="464"/>
      <c r="D44" s="465" t="s">
        <v>720</v>
      </c>
      <c r="E44" s="466" t="s">
        <v>721</v>
      </c>
      <c r="F44" s="466" t="s">
        <v>722</v>
      </c>
      <c r="G44" s="467" t="s">
        <v>723</v>
      </c>
      <c r="H44" s="467" t="s">
        <v>724</v>
      </c>
      <c r="I44" s="468" t="s">
        <v>725</v>
      </c>
      <c r="J44" s="275"/>
    </row>
    <row r="45" spans="1:10">
      <c r="B45" s="469"/>
      <c r="C45" s="53"/>
      <c r="D45" s="695" t="s">
        <v>727</v>
      </c>
      <c r="E45" s="696"/>
      <c r="F45" s="697"/>
      <c r="G45" s="37"/>
      <c r="H45" s="37" t="s">
        <v>791</v>
      </c>
      <c r="I45" s="470" t="s">
        <v>728</v>
      </c>
      <c r="J45" s="275"/>
    </row>
    <row r="46" spans="1:10">
      <c r="B46" s="469"/>
      <c r="C46" s="14" t="s">
        <v>748</v>
      </c>
      <c r="D46" s="64"/>
      <c r="E46" s="65"/>
      <c r="F46" s="66"/>
      <c r="G46" s="40"/>
      <c r="H46" s="40" t="s">
        <v>792</v>
      </c>
      <c r="I46" s="471" t="s">
        <v>732</v>
      </c>
      <c r="J46" s="275"/>
    </row>
    <row r="47" spans="1:10">
      <c r="B47" s="469"/>
      <c r="C47" s="50"/>
      <c r="D47" s="37"/>
      <c r="E47" s="37" t="s">
        <v>729</v>
      </c>
      <c r="F47" s="37" t="s">
        <v>731</v>
      </c>
      <c r="G47" s="40"/>
      <c r="H47" s="40" t="s">
        <v>1165</v>
      </c>
      <c r="I47" s="471" t="s">
        <v>793</v>
      </c>
      <c r="J47" s="275"/>
    </row>
    <row r="48" spans="1:10" ht="19.5" customHeight="1">
      <c r="B48" s="472"/>
      <c r="C48" s="54"/>
      <c r="D48" s="55" t="s">
        <v>733</v>
      </c>
      <c r="E48" s="55" t="s">
        <v>734</v>
      </c>
      <c r="F48" s="55" t="s">
        <v>735</v>
      </c>
      <c r="G48" s="55" t="s">
        <v>736</v>
      </c>
      <c r="H48" s="55" t="s">
        <v>749</v>
      </c>
      <c r="I48" s="473" t="s">
        <v>798</v>
      </c>
      <c r="J48" s="275"/>
    </row>
    <row r="49" spans="1:10">
      <c r="B49" s="474">
        <v>21</v>
      </c>
      <c r="C49" s="56" t="s">
        <v>768</v>
      </c>
      <c r="D49" s="321"/>
      <c r="E49" s="321"/>
      <c r="F49" s="321"/>
      <c r="G49" s="321"/>
      <c r="H49" s="321"/>
      <c r="I49" s="475">
        <f t="shared" si="1"/>
        <v>0</v>
      </c>
      <c r="J49" s="275"/>
    </row>
    <row r="50" spans="1:10">
      <c r="A50" s="175"/>
      <c r="B50" s="474">
        <v>22</v>
      </c>
      <c r="C50" s="669" t="s">
        <v>1184</v>
      </c>
      <c r="D50" s="321"/>
      <c r="E50" s="321"/>
      <c r="F50" s="321"/>
      <c r="G50" s="321"/>
      <c r="H50" s="321"/>
      <c r="I50" s="475">
        <f t="shared" si="1"/>
        <v>0</v>
      </c>
      <c r="J50" s="275"/>
    </row>
    <row r="51" spans="1:10">
      <c r="B51" s="474">
        <v>23</v>
      </c>
      <c r="C51" s="56" t="s">
        <v>769</v>
      </c>
      <c r="D51" s="321"/>
      <c r="E51" s="321"/>
      <c r="F51" s="321"/>
      <c r="G51" s="328"/>
      <c r="H51" s="328"/>
      <c r="I51" s="475">
        <f t="shared" si="1"/>
        <v>0</v>
      </c>
      <c r="J51" s="275"/>
    </row>
    <row r="52" spans="1:10">
      <c r="B52" s="474">
        <v>24</v>
      </c>
      <c r="C52" s="56" t="s">
        <v>770</v>
      </c>
      <c r="D52" s="321"/>
      <c r="E52" s="321"/>
      <c r="F52" s="321"/>
      <c r="G52" s="182"/>
      <c r="H52" s="183"/>
      <c r="I52" s="476">
        <f t="shared" si="1"/>
        <v>0</v>
      </c>
      <c r="J52" s="275"/>
    </row>
    <row r="53" spans="1:10">
      <c r="B53" s="474">
        <v>25</v>
      </c>
      <c r="C53" s="56" t="s">
        <v>771</v>
      </c>
      <c r="D53" s="321"/>
      <c r="E53" s="321"/>
      <c r="F53" s="321"/>
      <c r="G53" s="186"/>
      <c r="H53" s="197"/>
      <c r="I53" s="476">
        <f t="shared" si="1"/>
        <v>0</v>
      </c>
      <c r="J53" s="275"/>
    </row>
    <row r="54" spans="1:10">
      <c r="B54" s="474">
        <v>26</v>
      </c>
      <c r="C54" s="56" t="s">
        <v>772</v>
      </c>
      <c r="D54" s="182"/>
      <c r="E54" s="321"/>
      <c r="F54" s="321"/>
      <c r="G54" s="184"/>
      <c r="H54" s="322"/>
      <c r="I54" s="475">
        <f t="shared" si="1"/>
        <v>0</v>
      </c>
      <c r="J54" s="275"/>
    </row>
    <row r="55" spans="1:10">
      <c r="B55" s="474">
        <v>27</v>
      </c>
      <c r="C55" s="56" t="s">
        <v>773</v>
      </c>
      <c r="D55" s="328"/>
      <c r="E55" s="321"/>
      <c r="F55" s="321"/>
      <c r="G55" s="324"/>
      <c r="H55" s="321"/>
      <c r="I55" s="475">
        <f t="shared" si="1"/>
        <v>0</v>
      </c>
      <c r="J55" s="275"/>
    </row>
    <row r="56" spans="1:10">
      <c r="B56" s="474">
        <v>28</v>
      </c>
      <c r="C56" s="56" t="s">
        <v>774</v>
      </c>
      <c r="D56" s="180"/>
      <c r="E56" s="323"/>
      <c r="F56" s="321"/>
      <c r="G56" s="180"/>
      <c r="H56" s="323"/>
      <c r="I56" s="475">
        <f t="shared" si="1"/>
        <v>0</v>
      </c>
      <c r="J56" s="275"/>
    </row>
    <row r="57" spans="1:10">
      <c r="B57" s="474">
        <v>29</v>
      </c>
      <c r="C57" s="56" t="s">
        <v>775</v>
      </c>
      <c r="D57" s="196"/>
      <c r="E57" s="323"/>
      <c r="F57" s="321"/>
      <c r="G57" s="196"/>
      <c r="H57" s="323"/>
      <c r="I57" s="475">
        <f t="shared" si="1"/>
        <v>0</v>
      </c>
      <c r="J57" s="275"/>
    </row>
    <row r="58" spans="1:10">
      <c r="B58" s="474">
        <v>30</v>
      </c>
      <c r="C58" s="56" t="s">
        <v>776</v>
      </c>
      <c r="D58" s="184"/>
      <c r="E58" s="323"/>
      <c r="F58" s="321"/>
      <c r="G58" s="184"/>
      <c r="H58" s="323"/>
      <c r="I58" s="475">
        <f t="shared" ref="I58:I68" si="2">SUM(D58:H58)</f>
        <v>0</v>
      </c>
      <c r="J58" s="275"/>
    </row>
    <row r="59" spans="1:10">
      <c r="B59" s="474">
        <v>31</v>
      </c>
      <c r="C59" s="56" t="s">
        <v>1173</v>
      </c>
      <c r="D59" s="325"/>
      <c r="E59" s="321"/>
      <c r="F59" s="328"/>
      <c r="G59" s="324"/>
      <c r="H59" s="321"/>
      <c r="I59" s="475">
        <f t="shared" si="2"/>
        <v>0</v>
      </c>
      <c r="J59" s="275"/>
    </row>
    <row r="60" spans="1:10">
      <c r="B60" s="474">
        <v>32</v>
      </c>
      <c r="C60" s="56" t="s">
        <v>777</v>
      </c>
      <c r="D60" s="328"/>
      <c r="E60" s="182"/>
      <c r="F60" s="189"/>
      <c r="G60" s="189"/>
      <c r="H60" s="189"/>
      <c r="I60" s="475">
        <f t="shared" si="2"/>
        <v>0</v>
      </c>
      <c r="J60" s="275"/>
    </row>
    <row r="61" spans="1:10">
      <c r="B61" s="474">
        <v>33</v>
      </c>
      <c r="C61" s="56" t="s">
        <v>778</v>
      </c>
      <c r="D61" s="182"/>
      <c r="E61" s="191"/>
      <c r="F61" s="191"/>
      <c r="G61" s="191"/>
      <c r="H61" s="321"/>
      <c r="I61" s="475">
        <f t="shared" si="2"/>
        <v>0</v>
      </c>
      <c r="J61" s="275"/>
    </row>
    <row r="62" spans="1:10">
      <c r="B62" s="474">
        <v>34</v>
      </c>
      <c r="C62" s="56" t="s">
        <v>779</v>
      </c>
      <c r="D62" s="186"/>
      <c r="E62" s="191"/>
      <c r="F62" s="187"/>
      <c r="G62" s="323"/>
      <c r="H62" s="180"/>
      <c r="I62" s="475">
        <f t="shared" si="2"/>
        <v>0</v>
      </c>
      <c r="J62" s="275"/>
    </row>
    <row r="63" spans="1:10">
      <c r="B63" s="474">
        <v>35</v>
      </c>
      <c r="C63" s="56" t="s">
        <v>780</v>
      </c>
      <c r="D63" s="188"/>
      <c r="E63" s="190"/>
      <c r="F63" s="197"/>
      <c r="G63" s="323"/>
      <c r="H63" s="186"/>
      <c r="I63" s="475">
        <f t="shared" si="2"/>
        <v>0</v>
      </c>
      <c r="J63" s="275"/>
    </row>
    <row r="64" spans="1:10">
      <c r="B64" s="474">
        <v>36</v>
      </c>
      <c r="C64" s="56" t="s">
        <v>781</v>
      </c>
      <c r="D64" s="325"/>
      <c r="E64" s="325"/>
      <c r="F64" s="325"/>
      <c r="G64" s="321"/>
      <c r="H64" s="321"/>
      <c r="I64" s="475">
        <f t="shared" si="2"/>
        <v>0</v>
      </c>
      <c r="J64" s="275"/>
    </row>
    <row r="65" spans="1:10">
      <c r="B65" s="474">
        <v>37</v>
      </c>
      <c r="C65" s="56" t="s">
        <v>782</v>
      </c>
      <c r="D65" s="321"/>
      <c r="E65" s="321"/>
      <c r="F65" s="321"/>
      <c r="G65" s="321"/>
      <c r="H65" s="321"/>
      <c r="I65" s="475">
        <f t="shared" si="2"/>
        <v>0</v>
      </c>
      <c r="J65" s="275"/>
    </row>
    <row r="66" spans="1:10">
      <c r="A66" s="175"/>
      <c r="B66" s="474">
        <v>38</v>
      </c>
      <c r="C66" s="56" t="s">
        <v>783</v>
      </c>
      <c r="D66" s="321"/>
      <c r="E66" s="321"/>
      <c r="F66" s="321"/>
      <c r="G66" s="321"/>
      <c r="H66" s="321"/>
      <c r="I66" s="475">
        <f t="shared" si="2"/>
        <v>0</v>
      </c>
      <c r="J66" s="275"/>
    </row>
    <row r="67" spans="1:10" ht="13.8" thickBot="1">
      <c r="B67" s="520">
        <v>39</v>
      </c>
      <c r="C67" s="521" t="s">
        <v>784</v>
      </c>
      <c r="D67" s="328"/>
      <c r="E67" s="328"/>
      <c r="F67" s="328"/>
      <c r="G67" s="328"/>
      <c r="H67" s="328"/>
      <c r="I67" s="477">
        <f t="shared" si="2"/>
        <v>0</v>
      </c>
      <c r="J67" s="275"/>
    </row>
    <row r="68" spans="1:10" ht="15.75" customHeight="1" thickBot="1">
      <c r="B68" s="522">
        <v>40</v>
      </c>
      <c r="C68" s="525" t="s">
        <v>797</v>
      </c>
      <c r="D68" s="478">
        <f>SUM(D13:D67)</f>
        <v>0</v>
      </c>
      <c r="E68" s="478">
        <f>SUM(E13:E67)</f>
        <v>0</v>
      </c>
      <c r="F68" s="478">
        <f>SUM(F13:F67)</f>
        <v>0</v>
      </c>
      <c r="G68" s="478">
        <f>SUM(G13:G67)</f>
        <v>0</v>
      </c>
      <c r="H68" s="478">
        <f>SUM(H13:H67)</f>
        <v>0</v>
      </c>
      <c r="I68" s="478">
        <f t="shared" si="2"/>
        <v>0</v>
      </c>
      <c r="J68" s="275"/>
    </row>
    <row r="69" spans="1:10" ht="27" thickBot="1">
      <c r="B69" s="523">
        <v>41</v>
      </c>
      <c r="C69" s="524" t="s">
        <v>785</v>
      </c>
      <c r="D69" s="215">
        <f>'FORM 1'!C35-D68</f>
        <v>0</v>
      </c>
      <c r="E69" s="215">
        <f>'FORM 1'!D35-E68</f>
        <v>0</v>
      </c>
      <c r="F69" s="215">
        <f>'FORM 1'!F35-F68</f>
        <v>0</v>
      </c>
      <c r="G69" s="215">
        <f>'FORM 1'!G35-G68</f>
        <v>0</v>
      </c>
      <c r="H69" s="215">
        <f>'FORM 1'!H35-H68</f>
        <v>0</v>
      </c>
      <c r="I69" s="478">
        <f>'FORM 1'!I35-I68</f>
        <v>0</v>
      </c>
      <c r="J69" s="275"/>
    </row>
    <row r="70" spans="1:10">
      <c r="A70" s="456"/>
      <c r="B70" s="457"/>
      <c r="C70" s="239"/>
      <c r="D70" s="457"/>
      <c r="E70" s="457"/>
      <c r="F70" s="457"/>
      <c r="G70" s="457"/>
      <c r="H70" s="457"/>
      <c r="I70" s="457"/>
    </row>
    <row r="71" spans="1:10">
      <c r="B71" s="163"/>
    </row>
  </sheetData>
  <sheetProtection password="C007" sheet="1" selectLockedCells="1"/>
  <customSheetViews>
    <customSheetView guid="{5FD3B1AB-017C-414B-9DD8-B283259DE27C}" scale="75" showGridLines="0" showRuler="0">
      <selection activeCell="E13" sqref="E13"/>
      <rowBreaks count="1" manualBreakCount="1">
        <brk id="36" max="16383" man="1"/>
      </rowBreaks>
      <pageMargins left="0.4" right="0" top="0.69" bottom="0.64" header="0.64" footer="0.5"/>
      <pageSetup orientation="landscape" verticalDpi="300" r:id="rId1"/>
      <headerFooter alignWithMargins="0"/>
    </customSheetView>
  </customSheetViews>
  <mergeCells count="12">
    <mergeCell ref="D45:F45"/>
    <mergeCell ref="D9:F9"/>
    <mergeCell ref="A42:I42"/>
    <mergeCell ref="A41:I41"/>
    <mergeCell ref="A40:I40"/>
    <mergeCell ref="A39:I39"/>
    <mergeCell ref="A38:I38"/>
    <mergeCell ref="A6:I6"/>
    <mergeCell ref="A1:I1"/>
    <mergeCell ref="A2:I2"/>
    <mergeCell ref="A3:I3"/>
    <mergeCell ref="A4:I4"/>
  </mergeCells>
  <phoneticPr fontId="0" type="noConversion"/>
  <printOptions gridLinesSet="0"/>
  <pageMargins left="0.4" right="0" top="0.69" bottom="0.64" header="0.64" footer="0.5"/>
  <pageSetup orientation="landscape" verticalDpi="300" r:id="rId2"/>
  <headerFooter alignWithMargins="0"/>
  <rowBreaks count="1" manualBreakCount="1">
    <brk id="36" max="16383" man="1"/>
  </rowBreaks>
</worksheet>
</file>

<file path=xl/worksheets/sheet20.xml><?xml version="1.0" encoding="utf-8"?>
<worksheet xmlns="http://schemas.openxmlformats.org/spreadsheetml/2006/main" xmlns:r="http://schemas.openxmlformats.org/officeDocument/2006/relationships">
  <sheetPr codeName="Sheet21"/>
  <dimension ref="A1:E32"/>
  <sheetViews>
    <sheetView showGridLines="0" zoomScale="75" workbookViewId="0">
      <selection activeCell="D5" sqref="D5"/>
    </sheetView>
  </sheetViews>
  <sheetFormatPr defaultRowHeight="13.2"/>
  <cols>
    <col min="1" max="1" width="4.5546875" customWidth="1"/>
    <col min="2" max="2" width="48.5546875" customWidth="1"/>
    <col min="3" max="5" width="24.6640625" customWidth="1"/>
  </cols>
  <sheetData>
    <row r="1" spans="1:5" ht="13.8">
      <c r="A1" s="774" t="s">
        <v>812</v>
      </c>
      <c r="B1" s="774"/>
      <c r="C1" s="774"/>
      <c r="D1" s="774"/>
      <c r="E1" s="774"/>
    </row>
    <row r="2" spans="1:5" ht="13.8">
      <c r="A2" s="774" t="s">
        <v>813</v>
      </c>
      <c r="B2" s="774"/>
      <c r="C2" s="774"/>
      <c r="D2" s="774"/>
      <c r="E2" s="774"/>
    </row>
    <row r="3" spans="1:5" ht="13.8">
      <c r="A3" s="774" t="s">
        <v>892</v>
      </c>
      <c r="B3" s="774"/>
      <c r="C3" s="774"/>
      <c r="D3" s="774"/>
      <c r="E3" s="774"/>
    </row>
    <row r="4" spans="1:5" ht="13.8">
      <c r="A4" s="91"/>
      <c r="B4" s="91"/>
      <c r="C4" s="91" t="s">
        <v>180</v>
      </c>
      <c r="D4" s="91" t="s">
        <v>1262</v>
      </c>
      <c r="E4" s="217"/>
    </row>
    <row r="5" spans="1:5" ht="27.45" customHeight="1" thickBot="1">
      <c r="A5" s="557" t="str">
        <f>'FORM 1'!A6:D6</f>
        <v>Name of Company:  &lt;INSERT YOUR COMPANY NAME HERE&gt;</v>
      </c>
      <c r="B5" s="557"/>
      <c r="C5" s="71"/>
      <c r="D5" s="71"/>
      <c r="E5" s="71"/>
    </row>
    <row r="6" spans="1:5" ht="14.4" thickBot="1">
      <c r="A6" s="91"/>
      <c r="B6" s="91"/>
      <c r="C6" s="216" t="s">
        <v>814</v>
      </c>
      <c r="D6" s="216" t="s">
        <v>815</v>
      </c>
      <c r="E6" s="216" t="s">
        <v>747</v>
      </c>
    </row>
    <row r="7" spans="1:5" ht="15.45" customHeight="1">
      <c r="A7" s="798" t="s">
        <v>893</v>
      </c>
      <c r="B7" s="798"/>
      <c r="C7" s="798"/>
      <c r="D7" s="798"/>
      <c r="E7" s="798"/>
    </row>
    <row r="8" spans="1:5" ht="15.45" customHeight="1">
      <c r="A8" s="92" t="s">
        <v>838</v>
      </c>
      <c r="B8" s="93" t="s">
        <v>894</v>
      </c>
      <c r="C8" s="371"/>
      <c r="D8" s="371"/>
      <c r="E8" s="94">
        <f>C8+D8</f>
        <v>0</v>
      </c>
    </row>
    <row r="9" spans="1:5" ht="15.45" customHeight="1">
      <c r="A9" s="92" t="s">
        <v>817</v>
      </c>
      <c r="B9" s="675" t="s">
        <v>895</v>
      </c>
      <c r="C9" s="371"/>
      <c r="D9" s="371"/>
      <c r="E9" s="94">
        <f t="shared" ref="E9:E22" si="0">C9+D9</f>
        <v>0</v>
      </c>
    </row>
    <row r="10" spans="1:5" ht="15.45" customHeight="1">
      <c r="A10" s="92" t="s">
        <v>818</v>
      </c>
      <c r="B10" s="93" t="s">
        <v>896</v>
      </c>
      <c r="C10" s="94">
        <f>C8+C9</f>
        <v>0</v>
      </c>
      <c r="D10" s="94">
        <f>D8+D9</f>
        <v>0</v>
      </c>
      <c r="E10" s="94">
        <f t="shared" si="0"/>
        <v>0</v>
      </c>
    </row>
    <row r="11" spans="1:5" ht="15.45" customHeight="1">
      <c r="A11" s="92" t="s">
        <v>819</v>
      </c>
      <c r="B11" s="93" t="s">
        <v>897</v>
      </c>
      <c r="C11" s="371"/>
      <c r="D11" s="371"/>
      <c r="E11" s="94">
        <f t="shared" si="0"/>
        <v>0</v>
      </c>
    </row>
    <row r="12" spans="1:5" ht="15.45" customHeight="1">
      <c r="A12" s="92" t="s">
        <v>820</v>
      </c>
      <c r="B12" s="93" t="s">
        <v>898</v>
      </c>
      <c r="C12" s="371"/>
      <c r="D12" s="371"/>
      <c r="E12" s="94">
        <f t="shared" si="0"/>
        <v>0</v>
      </c>
    </row>
    <row r="13" spans="1:5" ht="15.45" customHeight="1">
      <c r="A13" s="92" t="s">
        <v>821</v>
      </c>
      <c r="B13" s="93" t="s">
        <v>899</v>
      </c>
      <c r="C13" s="371"/>
      <c r="D13" s="371"/>
      <c r="E13" s="94">
        <f t="shared" si="0"/>
        <v>0</v>
      </c>
    </row>
    <row r="14" spans="1:5" ht="15.45" customHeight="1">
      <c r="A14" s="92" t="s">
        <v>822</v>
      </c>
      <c r="B14" s="93" t="s">
        <v>900</v>
      </c>
      <c r="C14" s="94">
        <f>C10+C11-C12-C13</f>
        <v>0</v>
      </c>
      <c r="D14" s="94">
        <f>D10+D11-D12-D13</f>
        <v>0</v>
      </c>
      <c r="E14" s="94">
        <f t="shared" si="0"/>
        <v>0</v>
      </c>
    </row>
    <row r="15" spans="1:5" ht="15.45" customHeight="1">
      <c r="A15" s="92" t="s">
        <v>823</v>
      </c>
      <c r="B15" s="93" t="s">
        <v>901</v>
      </c>
      <c r="C15" s="371"/>
      <c r="D15" s="371"/>
      <c r="E15" s="94">
        <f t="shared" si="0"/>
        <v>0</v>
      </c>
    </row>
    <row r="16" spans="1:5" ht="15.45" customHeight="1">
      <c r="A16" s="92" t="s">
        <v>824</v>
      </c>
      <c r="B16" s="93" t="s">
        <v>902</v>
      </c>
      <c r="C16" s="371"/>
      <c r="D16" s="371"/>
      <c r="E16" s="94">
        <f t="shared" si="0"/>
        <v>0</v>
      </c>
    </row>
    <row r="17" spans="1:5" ht="15.45" customHeight="1">
      <c r="A17" s="92" t="s">
        <v>825</v>
      </c>
      <c r="B17" s="93" t="s">
        <v>903</v>
      </c>
      <c r="C17" s="371"/>
      <c r="D17" s="371"/>
      <c r="E17" s="94">
        <f t="shared" si="0"/>
        <v>0</v>
      </c>
    </row>
    <row r="18" spans="1:5" ht="15.45" customHeight="1">
      <c r="A18" s="92" t="s">
        <v>826</v>
      </c>
      <c r="B18" s="93" t="s">
        <v>904</v>
      </c>
      <c r="C18" s="371"/>
      <c r="D18" s="371"/>
      <c r="E18" s="94">
        <f t="shared" si="0"/>
        <v>0</v>
      </c>
    </row>
    <row r="19" spans="1:5" ht="15.45" customHeight="1">
      <c r="A19" s="92" t="s">
        <v>827</v>
      </c>
      <c r="B19" s="93" t="s">
        <v>905</v>
      </c>
      <c r="C19" s="94">
        <f>C15+C16+C17+C18</f>
        <v>0</v>
      </c>
      <c r="D19" s="94">
        <f>D15+D16+D17+D18</f>
        <v>0</v>
      </c>
      <c r="E19" s="94">
        <f t="shared" si="0"/>
        <v>0</v>
      </c>
    </row>
    <row r="20" spans="1:5" ht="15.45" customHeight="1">
      <c r="A20" s="92" t="s">
        <v>832</v>
      </c>
      <c r="B20" s="93" t="s">
        <v>906</v>
      </c>
      <c r="C20" s="371"/>
      <c r="D20" s="371"/>
      <c r="E20" s="94">
        <f t="shared" si="0"/>
        <v>0</v>
      </c>
    </row>
    <row r="21" spans="1:5" ht="15.45" customHeight="1">
      <c r="A21" s="92" t="s">
        <v>833</v>
      </c>
      <c r="B21" s="93" t="s">
        <v>907</v>
      </c>
      <c r="C21" s="94">
        <f>C19+C20</f>
        <v>0</v>
      </c>
      <c r="D21" s="94">
        <f>D19+D20</f>
        <v>0</v>
      </c>
      <c r="E21" s="94">
        <f t="shared" si="0"/>
        <v>0</v>
      </c>
    </row>
    <row r="22" spans="1:5" ht="15.45" customHeight="1">
      <c r="A22" s="92" t="s">
        <v>834</v>
      </c>
      <c r="B22" s="93" t="s">
        <v>908</v>
      </c>
      <c r="C22" s="94">
        <f>C14-C21</f>
        <v>0</v>
      </c>
      <c r="D22" s="94">
        <f>D14-D21</f>
        <v>0</v>
      </c>
      <c r="E22" s="94">
        <f t="shared" si="0"/>
        <v>0</v>
      </c>
    </row>
    <row r="23" spans="1:5" ht="15.45" customHeight="1">
      <c r="A23" s="797" t="s">
        <v>909</v>
      </c>
      <c r="B23" s="797"/>
      <c r="C23" s="797"/>
      <c r="D23" s="797"/>
      <c r="E23" s="797"/>
    </row>
    <row r="24" spans="1:5" ht="15.45" customHeight="1">
      <c r="A24" s="95" t="s">
        <v>835</v>
      </c>
      <c r="B24" s="93" t="s">
        <v>910</v>
      </c>
      <c r="C24" s="371"/>
      <c r="D24" s="371"/>
      <c r="E24" s="94">
        <f>C24+D24</f>
        <v>0</v>
      </c>
    </row>
    <row r="25" spans="1:5" ht="15.45" customHeight="1">
      <c r="A25" s="95" t="s">
        <v>836</v>
      </c>
      <c r="B25" s="93" t="s">
        <v>911</v>
      </c>
      <c r="C25" s="371"/>
      <c r="D25" s="371"/>
      <c r="E25" s="94">
        <f t="shared" ref="E25:E30" si="1">C25+D25</f>
        <v>0</v>
      </c>
    </row>
    <row r="26" spans="1:5" ht="15.45" customHeight="1">
      <c r="A26" s="95" t="s">
        <v>837</v>
      </c>
      <c r="B26" s="93" t="s">
        <v>912</v>
      </c>
      <c r="C26" s="371"/>
      <c r="D26" s="371"/>
      <c r="E26" s="94">
        <f t="shared" si="1"/>
        <v>0</v>
      </c>
    </row>
    <row r="27" spans="1:5" ht="15.45" customHeight="1">
      <c r="A27" s="95" t="s">
        <v>913</v>
      </c>
      <c r="B27" s="93" t="s">
        <v>741</v>
      </c>
      <c r="C27" s="371"/>
      <c r="D27" s="371"/>
      <c r="E27" s="94">
        <f t="shared" si="1"/>
        <v>0</v>
      </c>
    </row>
    <row r="28" spans="1:5" ht="15.45" customHeight="1">
      <c r="A28" s="95" t="s">
        <v>914</v>
      </c>
      <c r="B28" s="93" t="s">
        <v>742</v>
      </c>
      <c r="C28" s="371"/>
      <c r="D28" s="371"/>
      <c r="E28" s="94">
        <f t="shared" si="1"/>
        <v>0</v>
      </c>
    </row>
    <row r="29" spans="1:5" ht="39.450000000000003" customHeight="1">
      <c r="A29" s="97" t="s">
        <v>915</v>
      </c>
      <c r="B29" s="98" t="s">
        <v>916</v>
      </c>
      <c r="C29" s="371"/>
      <c r="D29" s="371"/>
      <c r="E29" s="94">
        <f t="shared" si="1"/>
        <v>0</v>
      </c>
    </row>
    <row r="30" spans="1:5" ht="32.25" customHeight="1" thickBot="1">
      <c r="A30" s="99" t="s">
        <v>917</v>
      </c>
      <c r="B30" s="100" t="s">
        <v>707</v>
      </c>
      <c r="C30" s="101">
        <f>C24+C25+C26+C27+C28-C29</f>
        <v>0</v>
      </c>
      <c r="D30" s="101">
        <f>D24+D25+D26+D27+D28-D29</f>
        <v>0</v>
      </c>
      <c r="E30" s="101">
        <f t="shared" si="1"/>
        <v>0</v>
      </c>
    </row>
    <row r="31" spans="1:5">
      <c r="A31" s="102"/>
    </row>
    <row r="32" spans="1:5">
      <c r="A32" s="102"/>
    </row>
  </sheetData>
  <sheetProtection selectLockedCells="1"/>
  <customSheetViews>
    <customSheetView guid="{5FD3B1AB-017C-414B-9DD8-B283259DE27C}" scale="75" showGridLines="0" showRuler="0">
      <selection activeCell="C9" sqref="C9"/>
      <pageMargins left="0.69" right="0.5" top="0.65" bottom="0.63" header="0.5" footer="0.5"/>
      <pageSetup orientation="landscape" r:id="rId1"/>
      <headerFooter alignWithMargins="0"/>
    </customSheetView>
  </customSheetViews>
  <mergeCells count="5">
    <mergeCell ref="A23:E23"/>
    <mergeCell ref="A2:E2"/>
    <mergeCell ref="A1:E1"/>
    <mergeCell ref="A7:E7"/>
    <mergeCell ref="A3:E3"/>
  </mergeCells>
  <phoneticPr fontId="0" type="noConversion"/>
  <pageMargins left="0.69" right="0.5" top="0.65" bottom="0.63" header="0.5" footer="0.5"/>
  <pageSetup orientation="landscape" r:id="rId2"/>
  <headerFooter alignWithMargins="0"/>
</worksheet>
</file>

<file path=xl/worksheets/sheet21.xml><?xml version="1.0" encoding="utf-8"?>
<worksheet xmlns="http://schemas.openxmlformats.org/spreadsheetml/2006/main" xmlns:r="http://schemas.openxmlformats.org/officeDocument/2006/relationships">
  <sheetPr codeName="Sheet22"/>
  <dimension ref="A1:E28"/>
  <sheetViews>
    <sheetView showGridLines="0" zoomScale="75" workbookViewId="0">
      <selection activeCell="D5" sqref="D5"/>
    </sheetView>
  </sheetViews>
  <sheetFormatPr defaultRowHeight="13.2"/>
  <cols>
    <col min="1" max="1" width="5" customWidth="1"/>
    <col min="2" max="2" width="60.88671875" customWidth="1"/>
    <col min="3" max="5" width="19.6640625" customWidth="1"/>
  </cols>
  <sheetData>
    <row r="1" spans="1:5" ht="13.8">
      <c r="A1" s="774" t="s">
        <v>812</v>
      </c>
      <c r="B1" s="795"/>
      <c r="C1" s="795"/>
      <c r="D1" s="795"/>
      <c r="E1" s="795"/>
    </row>
    <row r="2" spans="1:5" ht="13.8">
      <c r="A2" s="774" t="s">
        <v>813</v>
      </c>
      <c r="B2" s="795"/>
      <c r="C2" s="795"/>
      <c r="D2" s="795"/>
      <c r="E2" s="795"/>
    </row>
    <row r="3" spans="1:5" ht="13.8">
      <c r="A3" s="774" t="s">
        <v>816</v>
      </c>
      <c r="B3" s="795"/>
      <c r="C3" s="795"/>
      <c r="D3" s="795"/>
      <c r="E3" s="795"/>
    </row>
    <row r="4" spans="1:5" ht="13.8">
      <c r="A4" s="555" t="str">
        <f>'FORM 1'!A6:D6</f>
        <v>Name of Company:  &lt;INSERT YOUR COMPANY NAME HERE&gt;</v>
      </c>
      <c r="B4" s="555"/>
      <c r="C4" s="71"/>
      <c r="D4" s="774" t="s">
        <v>1263</v>
      </c>
      <c r="E4" s="806"/>
    </row>
    <row r="5" spans="1:5" ht="13.8">
      <c r="A5" s="795"/>
      <c r="B5" s="795"/>
      <c r="C5" s="71"/>
      <c r="D5" s="71"/>
      <c r="E5" s="71"/>
    </row>
    <row r="6" spans="1:5" ht="13.8">
      <c r="A6" s="217" t="s">
        <v>180</v>
      </c>
      <c r="B6" s="546"/>
      <c r="C6" s="79" t="s">
        <v>814</v>
      </c>
      <c r="D6" s="79" t="s">
        <v>815</v>
      </c>
      <c r="E6" s="79" t="s">
        <v>747</v>
      </c>
    </row>
    <row r="7" spans="1:5" ht="18" customHeight="1">
      <c r="A7" s="803" t="s">
        <v>830</v>
      </c>
      <c r="B7" s="804"/>
      <c r="C7" s="804"/>
      <c r="D7" s="804"/>
      <c r="E7" s="805"/>
    </row>
    <row r="8" spans="1:5" ht="18" customHeight="1">
      <c r="A8" s="803" t="s">
        <v>831</v>
      </c>
      <c r="B8" s="804"/>
      <c r="C8" s="804"/>
      <c r="D8" s="804"/>
      <c r="E8" s="805"/>
    </row>
    <row r="9" spans="1:5" ht="18" customHeight="1">
      <c r="A9" s="75" t="s">
        <v>838</v>
      </c>
      <c r="B9" s="74" t="s">
        <v>839</v>
      </c>
      <c r="C9" s="354"/>
      <c r="D9" s="354"/>
      <c r="E9" s="80">
        <f>SUM(C9:D9)</f>
        <v>0</v>
      </c>
    </row>
    <row r="10" spans="1:5" ht="18" customHeight="1">
      <c r="A10" s="75" t="s">
        <v>817</v>
      </c>
      <c r="B10" s="74" t="s">
        <v>840</v>
      </c>
      <c r="C10" s="354"/>
      <c r="D10" s="354"/>
      <c r="E10" s="80">
        <f>SUM(C10:D10)</f>
        <v>0</v>
      </c>
    </row>
    <row r="11" spans="1:5" ht="18" customHeight="1">
      <c r="A11" s="75" t="s">
        <v>818</v>
      </c>
      <c r="B11" s="74" t="s">
        <v>841</v>
      </c>
      <c r="C11" s="354"/>
      <c r="D11" s="354"/>
      <c r="E11" s="80">
        <f>SUM(C11:D11)</f>
        <v>0</v>
      </c>
    </row>
    <row r="12" spans="1:5" ht="18" customHeight="1">
      <c r="A12" s="75" t="s">
        <v>819</v>
      </c>
      <c r="B12" s="74" t="s">
        <v>842</v>
      </c>
      <c r="C12" s="80">
        <f>SUM(C9:C11)</f>
        <v>0</v>
      </c>
      <c r="D12" s="80">
        <f>SUM(D9:D11)</f>
        <v>0</v>
      </c>
      <c r="E12" s="80">
        <f>SUM(E9:E11)</f>
        <v>0</v>
      </c>
    </row>
    <row r="13" spans="1:5" ht="18" customHeight="1">
      <c r="A13" s="800" t="s">
        <v>829</v>
      </c>
      <c r="B13" s="801"/>
      <c r="C13" s="801"/>
      <c r="D13" s="801"/>
      <c r="E13" s="802"/>
    </row>
    <row r="14" spans="1:5" ht="18" customHeight="1">
      <c r="A14" s="75" t="s">
        <v>820</v>
      </c>
      <c r="B14" s="74" t="s">
        <v>839</v>
      </c>
      <c r="C14" s="354"/>
      <c r="D14" s="354"/>
      <c r="E14" s="80">
        <f>SUM(C14:D14)</f>
        <v>0</v>
      </c>
    </row>
    <row r="15" spans="1:5" ht="18" customHeight="1">
      <c r="A15" s="75" t="s">
        <v>821</v>
      </c>
      <c r="B15" s="74" t="s">
        <v>843</v>
      </c>
      <c r="C15" s="354"/>
      <c r="D15" s="354"/>
      <c r="E15" s="80">
        <f>SUM(C15:D15)</f>
        <v>0</v>
      </c>
    </row>
    <row r="16" spans="1:5" ht="18" customHeight="1">
      <c r="A16" s="75" t="s">
        <v>822</v>
      </c>
      <c r="B16" s="74" t="s">
        <v>844</v>
      </c>
      <c r="C16" s="354"/>
      <c r="D16" s="354"/>
      <c r="E16" s="80">
        <f>SUM(C16:D16)</f>
        <v>0</v>
      </c>
    </row>
    <row r="17" spans="1:5" ht="18" customHeight="1">
      <c r="A17" s="75" t="s">
        <v>823</v>
      </c>
      <c r="B17" s="74" t="s">
        <v>845</v>
      </c>
      <c r="C17" s="80">
        <f>SUM(C14:C16)</f>
        <v>0</v>
      </c>
      <c r="D17" s="80">
        <f>SUM(D14:D16)</f>
        <v>0</v>
      </c>
      <c r="E17" s="80">
        <f>SUM(E14:E16)</f>
        <v>0</v>
      </c>
    </row>
    <row r="18" spans="1:5" ht="18" customHeight="1">
      <c r="A18" s="75" t="s">
        <v>824</v>
      </c>
      <c r="B18" s="76" t="s">
        <v>846</v>
      </c>
      <c r="C18" s="80">
        <f>SUM(C12+C17)</f>
        <v>0</v>
      </c>
      <c r="D18" s="80">
        <f>SUM(D12+D17)</f>
        <v>0</v>
      </c>
      <c r="E18" s="80">
        <f>SUM(E12+E17)</f>
        <v>0</v>
      </c>
    </row>
    <row r="19" spans="1:5" ht="18" customHeight="1">
      <c r="A19" s="799" t="s">
        <v>828</v>
      </c>
      <c r="B19" s="799"/>
      <c r="C19" s="799"/>
      <c r="D19" s="799"/>
      <c r="E19" s="799"/>
    </row>
    <row r="20" spans="1:5" ht="18" customHeight="1">
      <c r="A20" s="75" t="s">
        <v>825</v>
      </c>
      <c r="B20" s="74" t="s">
        <v>847</v>
      </c>
      <c r="C20" s="354"/>
      <c r="D20" s="354"/>
      <c r="E20" s="80">
        <f t="shared" ref="E20:E27" si="0">SUM(C20:D20)</f>
        <v>0</v>
      </c>
    </row>
    <row r="21" spans="1:5" ht="18" customHeight="1">
      <c r="A21" s="75" t="s">
        <v>826</v>
      </c>
      <c r="B21" s="74" t="s">
        <v>848</v>
      </c>
      <c r="C21" s="354"/>
      <c r="D21" s="354"/>
      <c r="E21" s="80">
        <f t="shared" si="0"/>
        <v>0</v>
      </c>
    </row>
    <row r="22" spans="1:5" ht="18" customHeight="1">
      <c r="A22" s="75" t="s">
        <v>827</v>
      </c>
      <c r="B22" s="74" t="s">
        <v>849</v>
      </c>
      <c r="C22" s="354"/>
      <c r="D22" s="354"/>
      <c r="E22" s="80">
        <f t="shared" si="0"/>
        <v>0</v>
      </c>
    </row>
    <row r="23" spans="1:5" ht="18" customHeight="1">
      <c r="A23" s="75" t="s">
        <v>832</v>
      </c>
      <c r="B23" s="74" t="s">
        <v>850</v>
      </c>
      <c r="C23" s="354"/>
      <c r="D23" s="354"/>
      <c r="E23" s="80">
        <f t="shared" si="0"/>
        <v>0</v>
      </c>
    </row>
    <row r="24" spans="1:5" ht="18" customHeight="1">
      <c r="A24" s="75" t="s">
        <v>833</v>
      </c>
      <c r="B24" s="74" t="s">
        <v>851</v>
      </c>
      <c r="C24" s="80">
        <f>SUM(C22:C23)</f>
        <v>0</v>
      </c>
      <c r="D24" s="80">
        <f>SUM(D22:D23)</f>
        <v>0</v>
      </c>
      <c r="E24" s="80">
        <f>SUM(E22:E23)</f>
        <v>0</v>
      </c>
    </row>
    <row r="25" spans="1:5" ht="18" customHeight="1">
      <c r="A25" s="75" t="s">
        <v>834</v>
      </c>
      <c r="B25" s="77" t="s">
        <v>852</v>
      </c>
      <c r="C25" s="354"/>
      <c r="D25" s="354"/>
      <c r="E25" s="80">
        <f t="shared" si="0"/>
        <v>0</v>
      </c>
    </row>
    <row r="26" spans="1:5" ht="18" customHeight="1">
      <c r="A26" s="75" t="s">
        <v>835</v>
      </c>
      <c r="B26" s="78" t="s">
        <v>853</v>
      </c>
      <c r="C26" s="80">
        <f>SUM(C20+C21+C24+C25)</f>
        <v>0</v>
      </c>
      <c r="D26" s="80">
        <f>SUM(D20+D21+D24+D25)</f>
        <v>0</v>
      </c>
      <c r="E26" s="80">
        <f>SUM(E20+E21+E24+E25)</f>
        <v>0</v>
      </c>
    </row>
    <row r="27" spans="1:5" ht="18" customHeight="1">
      <c r="A27" s="75" t="s">
        <v>836</v>
      </c>
      <c r="B27" s="78" t="s">
        <v>854</v>
      </c>
      <c r="C27" s="354"/>
      <c r="D27" s="354"/>
      <c r="E27" s="80">
        <f t="shared" si="0"/>
        <v>0</v>
      </c>
    </row>
    <row r="28" spans="1:5" ht="18" customHeight="1">
      <c r="A28" s="75" t="s">
        <v>837</v>
      </c>
      <c r="B28" s="74" t="s">
        <v>1190</v>
      </c>
      <c r="C28" s="80">
        <f>SUM(C26:C27)</f>
        <v>0</v>
      </c>
      <c r="D28" s="80">
        <f>SUM(D26:D27)</f>
        <v>0</v>
      </c>
      <c r="E28" s="80">
        <f>SUM(E26:E27)</f>
        <v>0</v>
      </c>
    </row>
  </sheetData>
  <sheetProtection selectLockedCells="1"/>
  <customSheetViews>
    <customSheetView guid="{5FD3B1AB-017C-414B-9DD8-B283259DE27C}" scale="75" showGridLines="0" showRuler="0">
      <selection activeCell="C11" sqref="C11"/>
      <pageMargins left="0.67" right="0.62" top="0.7" bottom="0.66" header="0.5" footer="0.5"/>
      <pageSetup orientation="landscape" r:id="rId1"/>
      <headerFooter alignWithMargins="0"/>
    </customSheetView>
  </customSheetViews>
  <mergeCells count="9">
    <mergeCell ref="A19:E19"/>
    <mergeCell ref="A13:E13"/>
    <mergeCell ref="A8:E8"/>
    <mergeCell ref="A5:B5"/>
    <mergeCell ref="A1:E1"/>
    <mergeCell ref="A2:E2"/>
    <mergeCell ref="A3:E3"/>
    <mergeCell ref="A7:E7"/>
    <mergeCell ref="D4:E4"/>
  </mergeCells>
  <phoneticPr fontId="0" type="noConversion"/>
  <printOptions gridLinesSet="0"/>
  <pageMargins left="0.67" right="0.62" top="0.7" bottom="0.66" header="0.5" footer="0.5"/>
  <pageSetup orientation="landscape" r:id="rId2"/>
  <headerFooter alignWithMargins="0"/>
</worksheet>
</file>

<file path=xl/worksheets/sheet22.xml><?xml version="1.0" encoding="utf-8"?>
<worksheet xmlns="http://schemas.openxmlformats.org/spreadsheetml/2006/main" xmlns:r="http://schemas.openxmlformats.org/officeDocument/2006/relationships">
  <sheetPr codeName="Sheet23"/>
  <dimension ref="A1:H98"/>
  <sheetViews>
    <sheetView showGridLines="0" zoomScaleNormal="100" workbookViewId="0">
      <selection activeCell="G31" sqref="G31"/>
    </sheetView>
  </sheetViews>
  <sheetFormatPr defaultRowHeight="13.2"/>
  <cols>
    <col min="1" max="1" width="3.109375" customWidth="1"/>
    <col min="2" max="2" width="3.6640625" customWidth="1"/>
    <col min="3" max="3" width="28.88671875" customWidth="1"/>
    <col min="4" max="4" width="13.6640625" customWidth="1"/>
    <col min="5" max="5" width="16.5546875" customWidth="1"/>
    <col min="6" max="6" width="16" customWidth="1"/>
    <col min="7" max="7" width="16.33203125" customWidth="1"/>
  </cols>
  <sheetData>
    <row r="1" spans="1:8">
      <c r="A1" s="705" t="s">
        <v>918</v>
      </c>
      <c r="B1" s="705"/>
      <c r="C1" s="705"/>
      <c r="D1" s="705"/>
      <c r="E1" s="705"/>
      <c r="F1" s="705"/>
      <c r="G1" s="705"/>
    </row>
    <row r="2" spans="1:8">
      <c r="A2" s="834" t="s">
        <v>1154</v>
      </c>
      <c r="B2" s="834"/>
      <c r="C2" s="834"/>
      <c r="D2" s="834"/>
      <c r="E2" s="834"/>
      <c r="F2" s="834"/>
      <c r="G2" s="834"/>
    </row>
    <row r="3" spans="1:8">
      <c r="A3" s="705" t="str">
        <f>'FORM 1'!$B$50</f>
        <v>Calendar Year Ended December 31, 2013</v>
      </c>
      <c r="B3" s="705"/>
      <c r="C3" s="705"/>
      <c r="D3" s="705"/>
      <c r="E3" s="705"/>
      <c r="F3" s="705"/>
      <c r="G3" s="705"/>
    </row>
    <row r="7" spans="1:8">
      <c r="A7" s="713" t="str">
        <f>'FORM 1'!A6:D6</f>
        <v>Name of Company:  &lt;INSERT YOUR COMPANY NAME HERE&gt;</v>
      </c>
      <c r="B7" s="713"/>
      <c r="C7" s="713"/>
      <c r="D7" s="713"/>
      <c r="E7" s="713"/>
      <c r="F7" s="713"/>
      <c r="G7" s="713"/>
    </row>
    <row r="9" spans="1:8">
      <c r="B9" t="s">
        <v>919</v>
      </c>
    </row>
    <row r="11" spans="1:8" ht="38.25" customHeight="1">
      <c r="A11" s="224"/>
      <c r="B11" s="164" t="s">
        <v>1090</v>
      </c>
      <c r="C11" s="832" t="s">
        <v>1191</v>
      </c>
      <c r="D11" s="833"/>
      <c r="E11" s="833"/>
      <c r="F11" s="833"/>
      <c r="G11" s="833"/>
      <c r="H11" s="154"/>
    </row>
    <row r="13" spans="1:8" ht="63.45" customHeight="1">
      <c r="B13" s="528" t="s">
        <v>179</v>
      </c>
      <c r="C13" s="832" t="s">
        <v>1192</v>
      </c>
      <c r="D13" s="833"/>
      <c r="E13" s="833"/>
      <c r="F13" s="833"/>
      <c r="G13" s="833"/>
      <c r="H13" s="110"/>
    </row>
    <row r="14" spans="1:8" ht="42" customHeight="1">
      <c r="B14" s="110"/>
      <c r="C14" s="110"/>
      <c r="D14" s="110"/>
      <c r="E14" s="110"/>
      <c r="F14" s="110"/>
      <c r="G14" s="110"/>
      <c r="H14" s="110"/>
    </row>
    <row r="16" spans="1:8">
      <c r="C16" s="111" t="s">
        <v>920</v>
      </c>
    </row>
    <row r="18" spans="1:7" ht="23.4">
      <c r="A18" s="161" t="s">
        <v>921</v>
      </c>
      <c r="B18" s="2"/>
      <c r="C18" s="157" t="s">
        <v>922</v>
      </c>
      <c r="D18" s="837" t="s">
        <v>1088</v>
      </c>
      <c r="E18" s="837"/>
      <c r="F18" s="158" t="s">
        <v>1086</v>
      </c>
      <c r="G18" s="158" t="s">
        <v>1087</v>
      </c>
    </row>
    <row r="19" spans="1:7" ht="18" customHeight="1">
      <c r="B19" s="165" t="s">
        <v>838</v>
      </c>
      <c r="C19" s="2" t="s">
        <v>923</v>
      </c>
      <c r="D19" s="348"/>
      <c r="E19" s="440"/>
      <c r="F19" s="441"/>
      <c r="G19" s="442"/>
    </row>
    <row r="20" spans="1:7" ht="18" customHeight="1">
      <c r="B20" s="165" t="s">
        <v>817</v>
      </c>
      <c r="C20" s="2" t="s">
        <v>924</v>
      </c>
      <c r="D20" s="379"/>
      <c r="E20" s="443"/>
      <c r="F20" s="445"/>
      <c r="G20" s="446"/>
    </row>
    <row r="21" spans="1:7" ht="18" customHeight="1">
      <c r="B21" s="165" t="s">
        <v>818</v>
      </c>
      <c r="C21" s="2" t="s">
        <v>925</v>
      </c>
      <c r="D21" s="448"/>
      <c r="E21" s="130">
        <f>D19-D20</f>
        <v>0</v>
      </c>
      <c r="F21" s="447"/>
      <c r="G21" s="446"/>
    </row>
    <row r="22" spans="1:7" ht="24.75" customHeight="1">
      <c r="B22" s="160" t="s">
        <v>819</v>
      </c>
      <c r="C22" s="3" t="s">
        <v>926</v>
      </c>
      <c r="D22" s="449"/>
      <c r="E22" s="348"/>
      <c r="F22" s="447"/>
      <c r="G22" s="446"/>
    </row>
    <row r="23" spans="1:7" ht="18" customHeight="1">
      <c r="A23" t="s">
        <v>786</v>
      </c>
      <c r="B23" s="165" t="s">
        <v>820</v>
      </c>
      <c r="C23" s="2" t="s">
        <v>927</v>
      </c>
      <c r="D23" s="449"/>
      <c r="E23" s="348"/>
      <c r="F23" s="447"/>
      <c r="G23" s="446"/>
    </row>
    <row r="24" spans="1:7" ht="18" customHeight="1">
      <c r="B24" s="165" t="s">
        <v>821</v>
      </c>
      <c r="C24" s="2" t="s">
        <v>774</v>
      </c>
      <c r="D24" s="449"/>
      <c r="E24" s="348"/>
      <c r="F24" s="447"/>
      <c r="G24" s="446"/>
    </row>
    <row r="25" spans="1:7" ht="18" customHeight="1">
      <c r="B25" s="165" t="s">
        <v>822</v>
      </c>
      <c r="C25" s="2" t="s">
        <v>775</v>
      </c>
      <c r="D25" s="449"/>
      <c r="E25" s="348"/>
      <c r="F25" s="447"/>
      <c r="G25" s="446"/>
    </row>
    <row r="26" spans="1:7" ht="18" customHeight="1">
      <c r="B26" s="165" t="s">
        <v>823</v>
      </c>
      <c r="C26" s="2" t="s">
        <v>928</v>
      </c>
      <c r="D26" s="449"/>
      <c r="E26" s="348"/>
      <c r="F26" s="447"/>
      <c r="G26" s="446"/>
    </row>
    <row r="27" spans="1:7" ht="18" customHeight="1">
      <c r="B27" s="165" t="s">
        <v>824</v>
      </c>
      <c r="C27" s="2" t="s">
        <v>929</v>
      </c>
      <c r="D27" s="449"/>
      <c r="E27" s="348"/>
      <c r="F27" s="447"/>
      <c r="G27" s="446"/>
    </row>
    <row r="28" spans="1:7" ht="18" customHeight="1">
      <c r="B28" s="165" t="s">
        <v>825</v>
      </c>
      <c r="C28" s="670" t="s">
        <v>1169</v>
      </c>
      <c r="D28" s="449"/>
      <c r="E28" s="348"/>
      <c r="F28" s="443"/>
      <c r="G28" s="444"/>
    </row>
    <row r="29" spans="1:7" ht="18" customHeight="1">
      <c r="B29" s="165" t="s">
        <v>826</v>
      </c>
      <c r="C29" s="2" t="s">
        <v>1170</v>
      </c>
      <c r="D29" s="449"/>
      <c r="E29" s="348"/>
      <c r="F29" s="348"/>
      <c r="G29" s="348"/>
    </row>
    <row r="30" spans="1:7" ht="18" customHeight="1">
      <c r="B30" s="165" t="s">
        <v>827</v>
      </c>
      <c r="C30" s="2" t="s">
        <v>930</v>
      </c>
      <c r="D30" s="449"/>
      <c r="E30" s="348"/>
      <c r="F30" s="348"/>
      <c r="G30" s="348"/>
    </row>
    <row r="31" spans="1:7" ht="18" customHeight="1">
      <c r="B31" s="165" t="s">
        <v>832</v>
      </c>
      <c r="C31" s="2" t="s">
        <v>931</v>
      </c>
      <c r="D31" s="449"/>
      <c r="E31" s="348"/>
      <c r="F31" s="348"/>
      <c r="G31" s="348"/>
    </row>
    <row r="32" spans="1:7" ht="26.4">
      <c r="B32" s="160" t="s">
        <v>833</v>
      </c>
      <c r="C32" s="3" t="s">
        <v>1084</v>
      </c>
      <c r="D32" s="450"/>
      <c r="E32" s="130">
        <f>SUM(E21:E31)</f>
        <v>0</v>
      </c>
      <c r="F32" s="130">
        <f>SUM(F29:F31)</f>
        <v>0</v>
      </c>
      <c r="G32" s="130">
        <f>SUM(G29:G31)</f>
        <v>0</v>
      </c>
    </row>
    <row r="33" spans="1:7" ht="26.4">
      <c r="B33" s="160">
        <v>15</v>
      </c>
      <c r="C33" s="156" t="s">
        <v>1085</v>
      </c>
      <c r="D33" s="130">
        <f>SUM(E32:G32)</f>
        <v>0</v>
      </c>
      <c r="E33" s="451"/>
      <c r="F33" s="452"/>
      <c r="G33" s="453"/>
    </row>
    <row r="34" spans="1:7">
      <c r="B34" s="166"/>
      <c r="C34" t="s">
        <v>1069</v>
      </c>
    </row>
    <row r="35" spans="1:7">
      <c r="A35" t="s">
        <v>786</v>
      </c>
      <c r="B35" s="166"/>
    </row>
    <row r="36" spans="1:7" ht="23.4">
      <c r="A36" s="161" t="s">
        <v>932</v>
      </c>
      <c r="B36" s="1"/>
      <c r="C36" s="839" t="s">
        <v>748</v>
      </c>
      <c r="D36" s="840"/>
      <c r="E36" s="158" t="s">
        <v>1089</v>
      </c>
      <c r="F36" s="158" t="s">
        <v>1086</v>
      </c>
      <c r="G36" s="158" t="s">
        <v>1087</v>
      </c>
    </row>
    <row r="37" spans="1:7">
      <c r="B37" s="838" t="s">
        <v>838</v>
      </c>
      <c r="C37" s="845" t="s">
        <v>1102</v>
      </c>
      <c r="D37" s="846"/>
      <c r="E37" s="854"/>
      <c r="F37" s="854"/>
      <c r="G37" s="854"/>
    </row>
    <row r="38" spans="1:7">
      <c r="B38" s="838"/>
      <c r="C38" s="847"/>
      <c r="D38" s="848"/>
      <c r="E38" s="855"/>
      <c r="F38" s="855"/>
      <c r="G38" s="855"/>
    </row>
    <row r="39" spans="1:7">
      <c r="B39" s="838"/>
      <c r="C39" s="830" t="s">
        <v>1193</v>
      </c>
      <c r="D39" s="831"/>
      <c r="E39" s="373"/>
      <c r="F39" s="373"/>
      <c r="G39" s="373"/>
    </row>
    <row r="40" spans="1:7" ht="26.25" customHeight="1">
      <c r="B40" s="160" t="s">
        <v>817</v>
      </c>
      <c r="C40" s="271" t="s">
        <v>1194</v>
      </c>
      <c r="D40" s="272"/>
      <c r="E40" s="372"/>
      <c r="F40" s="372"/>
      <c r="G40" s="372"/>
    </row>
    <row r="41" spans="1:7">
      <c r="B41" s="160"/>
      <c r="C41" s="830" t="s">
        <v>1193</v>
      </c>
      <c r="D41" s="831"/>
      <c r="E41" s="373"/>
      <c r="F41" s="373"/>
      <c r="G41" s="373"/>
    </row>
    <row r="42" spans="1:7" ht="39.75" customHeight="1">
      <c r="B42" s="841" t="s">
        <v>818</v>
      </c>
      <c r="C42" s="843" t="s">
        <v>1195</v>
      </c>
      <c r="D42" s="844"/>
      <c r="E42" s="373"/>
      <c r="F42" s="813"/>
      <c r="G42" s="818"/>
    </row>
    <row r="43" spans="1:7">
      <c r="B43" s="842"/>
      <c r="C43" s="830" t="s">
        <v>933</v>
      </c>
      <c r="D43" s="831"/>
      <c r="E43" s="373"/>
      <c r="F43" s="814"/>
      <c r="G43" s="836"/>
    </row>
    <row r="44" spans="1:7" ht="27.45" customHeight="1">
      <c r="B44" s="160" t="s">
        <v>819</v>
      </c>
      <c r="C44" s="843" t="s">
        <v>1196</v>
      </c>
      <c r="D44" s="844"/>
      <c r="E44" s="373"/>
      <c r="F44" s="814"/>
      <c r="G44" s="836"/>
    </row>
    <row r="45" spans="1:7">
      <c r="B45" s="160"/>
      <c r="C45" s="830" t="s">
        <v>933</v>
      </c>
      <c r="D45" s="831"/>
      <c r="E45" s="373"/>
      <c r="F45" s="835"/>
      <c r="G45" s="819"/>
    </row>
    <row r="46" spans="1:7">
      <c r="B46" s="160" t="s">
        <v>820</v>
      </c>
      <c r="C46" s="830" t="s">
        <v>761</v>
      </c>
      <c r="D46" s="831"/>
      <c r="E46" s="373"/>
      <c r="F46" s="374"/>
      <c r="G46" s="374"/>
    </row>
    <row r="47" spans="1:7">
      <c r="B47" s="165" t="s">
        <v>821</v>
      </c>
      <c r="C47" s="830" t="s">
        <v>762</v>
      </c>
      <c r="D47" s="831"/>
      <c r="E47" s="373"/>
      <c r="F47" s="374"/>
      <c r="G47" s="374"/>
    </row>
    <row r="48" spans="1:7">
      <c r="B48" s="165" t="s">
        <v>822</v>
      </c>
      <c r="C48" s="830" t="s">
        <v>1167</v>
      </c>
      <c r="D48" s="831"/>
      <c r="E48" s="373"/>
      <c r="F48" s="373"/>
      <c r="G48" s="373"/>
    </row>
    <row r="49" spans="1:7">
      <c r="A49" s="170"/>
      <c r="B49" s="165" t="s">
        <v>823</v>
      </c>
      <c r="C49" s="830" t="s">
        <v>934</v>
      </c>
      <c r="D49" s="831"/>
      <c r="E49" s="373"/>
      <c r="F49" s="373"/>
      <c r="G49" s="373"/>
    </row>
    <row r="50" spans="1:7">
      <c r="A50" s="170"/>
      <c r="B50" s="165" t="s">
        <v>824</v>
      </c>
      <c r="C50" s="830" t="s">
        <v>1182</v>
      </c>
      <c r="D50" s="831"/>
      <c r="E50" s="373"/>
      <c r="F50" s="373"/>
      <c r="G50" s="373"/>
    </row>
    <row r="51" spans="1:7">
      <c r="B51" s="165" t="s">
        <v>825</v>
      </c>
      <c r="C51" s="830" t="s">
        <v>763</v>
      </c>
      <c r="D51" s="831"/>
      <c r="E51" s="373"/>
      <c r="F51" s="373"/>
      <c r="G51" s="373"/>
    </row>
    <row r="52" spans="1:7">
      <c r="B52" s="165" t="s">
        <v>826</v>
      </c>
      <c r="C52" s="830" t="s">
        <v>764</v>
      </c>
      <c r="D52" s="831"/>
      <c r="E52" s="373"/>
      <c r="F52" s="373"/>
      <c r="G52" s="373"/>
    </row>
    <row r="53" spans="1:7">
      <c r="B53" s="165" t="s">
        <v>827</v>
      </c>
      <c r="C53" s="830" t="s">
        <v>765</v>
      </c>
      <c r="D53" s="831"/>
      <c r="E53" s="373"/>
      <c r="F53" s="373"/>
      <c r="G53" s="373"/>
    </row>
    <row r="54" spans="1:7">
      <c r="B54" s="165" t="s">
        <v>832</v>
      </c>
      <c r="C54" s="849" t="s">
        <v>1183</v>
      </c>
      <c r="D54" s="831"/>
      <c r="E54" s="373"/>
      <c r="F54" s="373"/>
      <c r="G54" s="373"/>
    </row>
    <row r="55" spans="1:7">
      <c r="B55" s="165" t="s">
        <v>833</v>
      </c>
      <c r="C55" s="830" t="s">
        <v>1168</v>
      </c>
      <c r="D55" s="831"/>
      <c r="E55" s="373"/>
      <c r="F55" s="373"/>
      <c r="G55" s="373"/>
    </row>
    <row r="56" spans="1:7">
      <c r="B56" s="165" t="s">
        <v>834</v>
      </c>
      <c r="C56" s="830" t="s">
        <v>1169</v>
      </c>
      <c r="D56" s="831"/>
      <c r="E56" s="373"/>
      <c r="F56" s="454"/>
      <c r="G56" s="455"/>
    </row>
    <row r="57" spans="1:7">
      <c r="B57" s="165" t="s">
        <v>835</v>
      </c>
      <c r="C57" s="830" t="s">
        <v>1170</v>
      </c>
      <c r="D57" s="831"/>
      <c r="E57" s="373"/>
      <c r="F57" s="373"/>
      <c r="G57" s="373"/>
    </row>
    <row r="58" spans="1:7">
      <c r="B58" s="165" t="s">
        <v>836</v>
      </c>
      <c r="C58" s="830" t="s">
        <v>1171</v>
      </c>
      <c r="D58" s="831"/>
      <c r="E58" s="373"/>
      <c r="F58" s="374"/>
      <c r="G58" s="374"/>
    </row>
    <row r="59" spans="1:7">
      <c r="B59" s="165" t="s">
        <v>837</v>
      </c>
      <c r="C59" s="830" t="s">
        <v>766</v>
      </c>
      <c r="D59" s="831"/>
      <c r="E59" s="373"/>
      <c r="F59" s="373"/>
      <c r="G59" s="373"/>
    </row>
    <row r="60" spans="1:7">
      <c r="B60" s="165" t="s">
        <v>913</v>
      </c>
      <c r="C60" s="830" t="s">
        <v>1172</v>
      </c>
      <c r="D60" s="831"/>
      <c r="E60" s="373"/>
      <c r="F60" s="373"/>
      <c r="G60" s="373"/>
    </row>
    <row r="61" spans="1:7">
      <c r="B61" s="165" t="s">
        <v>914</v>
      </c>
      <c r="C61" s="830" t="s">
        <v>767</v>
      </c>
      <c r="D61" s="831"/>
      <c r="E61" s="373"/>
      <c r="F61" s="373"/>
      <c r="G61" s="373"/>
    </row>
    <row r="62" spans="1:7">
      <c r="B62" s="165" t="s">
        <v>915</v>
      </c>
      <c r="C62" s="830" t="s">
        <v>935</v>
      </c>
      <c r="D62" s="831"/>
      <c r="E62" s="373"/>
      <c r="F62" s="373"/>
      <c r="G62" s="373"/>
    </row>
    <row r="63" spans="1:7">
      <c r="A63" s="170"/>
      <c r="B63" s="165" t="s">
        <v>917</v>
      </c>
      <c r="C63" s="849" t="s">
        <v>1198</v>
      </c>
      <c r="D63" s="831"/>
      <c r="E63" s="373"/>
      <c r="F63" s="373"/>
      <c r="G63" s="373"/>
    </row>
    <row r="64" spans="1:7">
      <c r="B64" s="165" t="s">
        <v>1070</v>
      </c>
      <c r="C64" s="830" t="s">
        <v>769</v>
      </c>
      <c r="D64" s="831"/>
      <c r="E64" s="373"/>
      <c r="F64" s="373"/>
      <c r="G64" s="373"/>
    </row>
    <row r="65" spans="1:7">
      <c r="B65" s="165" t="s">
        <v>1071</v>
      </c>
      <c r="C65" s="830" t="s">
        <v>1197</v>
      </c>
      <c r="D65" s="831"/>
      <c r="E65" s="373"/>
      <c r="F65" s="373"/>
      <c r="G65" s="373"/>
    </row>
    <row r="66" spans="1:7">
      <c r="B66" s="165" t="s">
        <v>1072</v>
      </c>
      <c r="C66" s="830" t="s">
        <v>936</v>
      </c>
      <c r="D66" s="831"/>
      <c r="E66" s="373"/>
      <c r="F66" s="813"/>
      <c r="G66" s="818"/>
    </row>
    <row r="67" spans="1:7">
      <c r="B67" s="165" t="s">
        <v>1073</v>
      </c>
      <c r="C67" s="830" t="s">
        <v>937</v>
      </c>
      <c r="D67" s="831"/>
      <c r="E67" s="373"/>
      <c r="F67" s="814"/>
      <c r="G67" s="819"/>
    </row>
    <row r="68" spans="1:7">
      <c r="B68" s="165" t="s">
        <v>1074</v>
      </c>
      <c r="C68" s="830" t="s">
        <v>938</v>
      </c>
      <c r="D68" s="831"/>
      <c r="E68" s="373"/>
      <c r="F68" s="815"/>
      <c r="G68" s="373"/>
    </row>
    <row r="69" spans="1:7">
      <c r="B69" s="165" t="s">
        <v>1075</v>
      </c>
      <c r="C69" s="830" t="s">
        <v>939</v>
      </c>
      <c r="D69" s="831"/>
      <c r="E69" s="373"/>
      <c r="F69" s="814"/>
      <c r="G69" s="455"/>
    </row>
    <row r="70" spans="1:7">
      <c r="B70" s="165" t="s">
        <v>1076</v>
      </c>
      <c r="C70" s="830" t="s">
        <v>940</v>
      </c>
      <c r="D70" s="831"/>
      <c r="E70" s="373"/>
      <c r="F70" s="374"/>
      <c r="G70" s="373"/>
    </row>
    <row r="71" spans="1:7">
      <c r="A71" s="170"/>
      <c r="B71" s="165" t="s">
        <v>1077</v>
      </c>
      <c r="C71" s="830" t="s">
        <v>783</v>
      </c>
      <c r="D71" s="831"/>
      <c r="E71" s="373"/>
      <c r="F71" s="374"/>
      <c r="G71" s="373"/>
    </row>
    <row r="72" spans="1:7">
      <c r="B72" s="165" t="s">
        <v>1078</v>
      </c>
      <c r="C72" s="830" t="s">
        <v>784</v>
      </c>
      <c r="D72" s="831"/>
      <c r="E72" s="373"/>
      <c r="F72" s="373"/>
      <c r="G72" s="373"/>
    </row>
    <row r="73" spans="1:7">
      <c r="B73" s="165" t="s">
        <v>1079</v>
      </c>
      <c r="C73" s="830" t="s">
        <v>941</v>
      </c>
      <c r="D73" s="831"/>
      <c r="E73" s="373"/>
      <c r="F73" s="373"/>
      <c r="G73" s="373"/>
    </row>
    <row r="74" spans="1:7" ht="28.5" customHeight="1" thickBot="1">
      <c r="B74" s="165" t="s">
        <v>1080</v>
      </c>
      <c r="C74" s="843" t="s">
        <v>1083</v>
      </c>
      <c r="D74" s="844"/>
      <c r="E74" s="218">
        <f>SUM(E37:E73)</f>
        <v>0</v>
      </c>
      <c r="F74" s="218">
        <f>SUM(F37:F73)</f>
        <v>0</v>
      </c>
      <c r="G74" s="218">
        <f>SUM(G37:G73)</f>
        <v>0</v>
      </c>
    </row>
    <row r="75" spans="1:7" ht="28.5" customHeight="1" thickTop="1" thickBot="1">
      <c r="B75" s="165" t="s">
        <v>1081</v>
      </c>
      <c r="C75" s="850" t="s">
        <v>1082</v>
      </c>
      <c r="D75" s="851"/>
      <c r="E75" s="219">
        <f>SUM(E74:G74)</f>
        <v>0</v>
      </c>
      <c r="F75" s="820"/>
      <c r="G75" s="821"/>
    </row>
    <row r="76" spans="1:7" ht="13.8" thickTop="1">
      <c r="C76" s="164" t="s">
        <v>1101</v>
      </c>
    </row>
    <row r="77" spans="1:7">
      <c r="C77" s="164"/>
    </row>
    <row r="78" spans="1:7" ht="26.4">
      <c r="A78" s="111" t="s">
        <v>942</v>
      </c>
      <c r="B78" s="6"/>
      <c r="C78" s="425" t="s">
        <v>922</v>
      </c>
      <c r="D78" s="424"/>
      <c r="E78" s="422" t="s">
        <v>943</v>
      </c>
      <c r="F78" s="422" t="s">
        <v>944</v>
      </c>
      <c r="G78" s="423" t="s">
        <v>1091</v>
      </c>
    </row>
    <row r="79" spans="1:7" ht="4.5" customHeight="1">
      <c r="B79" s="416"/>
      <c r="C79" s="420"/>
      <c r="D79" s="418"/>
      <c r="E79" s="416"/>
      <c r="F79" s="416"/>
      <c r="G79" s="416"/>
    </row>
    <row r="80" spans="1:7" ht="26.4">
      <c r="B80" s="438" t="s">
        <v>838</v>
      </c>
      <c r="C80" s="437" t="s">
        <v>1092</v>
      </c>
      <c r="D80" s="419"/>
      <c r="E80" s="417">
        <f>(E32-E74)</f>
        <v>0</v>
      </c>
      <c r="F80" s="426">
        <f>(F32-F74)</f>
        <v>0</v>
      </c>
      <c r="G80" s="426">
        <f>(G32-G74)</f>
        <v>0</v>
      </c>
    </row>
    <row r="81" spans="1:7" ht="4.5" customHeight="1">
      <c r="B81" s="434"/>
      <c r="C81" s="436"/>
      <c r="D81" s="421"/>
      <c r="E81" s="420"/>
      <c r="F81" s="427"/>
      <c r="G81" s="428"/>
    </row>
    <row r="82" spans="1:7">
      <c r="B82" s="434"/>
      <c r="C82" s="435" t="s">
        <v>945</v>
      </c>
      <c r="D82" s="421"/>
      <c r="E82" s="852">
        <f>SUM(E80:G80)</f>
        <v>0</v>
      </c>
      <c r="F82" s="429"/>
      <c r="G82" s="430"/>
    </row>
    <row r="83" spans="1:7">
      <c r="B83" s="439" t="s">
        <v>817</v>
      </c>
      <c r="C83" s="433" t="s">
        <v>946</v>
      </c>
      <c r="D83" s="419"/>
      <c r="E83" s="853"/>
      <c r="F83" s="431"/>
      <c r="G83" s="432"/>
    </row>
    <row r="84" spans="1:7">
      <c r="B84" s="102"/>
    </row>
    <row r="85" spans="1:7">
      <c r="B85" s="102"/>
    </row>
    <row r="86" spans="1:7" ht="18.75" customHeight="1">
      <c r="A86" s="111" t="s">
        <v>947</v>
      </c>
      <c r="C86" s="162" t="s">
        <v>948</v>
      </c>
    </row>
    <row r="87" spans="1:7" ht="24.75" customHeight="1">
      <c r="B87" s="317" t="s">
        <v>838</v>
      </c>
      <c r="C87" s="824" t="s">
        <v>949</v>
      </c>
      <c r="D87" s="825"/>
      <c r="E87" s="826"/>
      <c r="F87" s="816"/>
      <c r="G87" s="817"/>
    </row>
    <row r="88" spans="1:7" ht="25.2" customHeight="1">
      <c r="B88" s="317" t="s">
        <v>817</v>
      </c>
      <c r="C88" s="807" t="s">
        <v>1095</v>
      </c>
      <c r="D88" s="808"/>
      <c r="E88" s="809"/>
      <c r="F88" s="816"/>
      <c r="G88" s="817"/>
    </row>
    <row r="89" spans="1:7" ht="25.2" customHeight="1">
      <c r="B89" s="317" t="s">
        <v>818</v>
      </c>
      <c r="C89" s="807" t="s">
        <v>1093</v>
      </c>
      <c r="D89" s="808"/>
      <c r="E89" s="809"/>
      <c r="F89" s="816"/>
      <c r="G89" s="817"/>
    </row>
    <row r="90" spans="1:7" ht="25.2" customHeight="1">
      <c r="B90" s="317" t="s">
        <v>819</v>
      </c>
      <c r="C90" s="807" t="s">
        <v>1096</v>
      </c>
      <c r="D90" s="808"/>
      <c r="E90" s="809"/>
      <c r="F90" s="816"/>
      <c r="G90" s="817"/>
    </row>
    <row r="91" spans="1:7" ht="25.2" customHeight="1">
      <c r="B91" s="317" t="s">
        <v>820</v>
      </c>
      <c r="C91" s="810" t="s">
        <v>1094</v>
      </c>
      <c r="D91" s="811"/>
      <c r="E91" s="812"/>
      <c r="F91" s="828">
        <f>SUM(F87:G90)</f>
        <v>0</v>
      </c>
      <c r="G91" s="829"/>
    </row>
    <row r="92" spans="1:7" ht="9.4499999999999993" customHeight="1">
      <c r="B92" s="167"/>
      <c r="C92" s="169"/>
      <c r="D92" s="167"/>
      <c r="E92" s="167"/>
      <c r="F92" s="15"/>
      <c r="G92" s="168"/>
    </row>
    <row r="93" spans="1:7" ht="24.75" customHeight="1">
      <c r="B93" s="317" t="s">
        <v>821</v>
      </c>
      <c r="C93" s="807" t="s">
        <v>1097</v>
      </c>
      <c r="D93" s="808"/>
      <c r="E93" s="809"/>
      <c r="F93" s="816"/>
      <c r="G93" s="817"/>
    </row>
    <row r="94" spans="1:7" ht="25.2" customHeight="1">
      <c r="A94" s="111" t="s">
        <v>950</v>
      </c>
      <c r="C94" s="162" t="s">
        <v>951</v>
      </c>
      <c r="F94" s="822"/>
      <c r="G94" s="822"/>
    </row>
    <row r="95" spans="1:7" ht="24.75" customHeight="1">
      <c r="B95" s="155" t="s">
        <v>838</v>
      </c>
      <c r="C95" s="823" t="s">
        <v>1099</v>
      </c>
      <c r="D95" s="823"/>
      <c r="E95" s="823"/>
      <c r="F95" s="827"/>
      <c r="G95" s="827"/>
    </row>
    <row r="96" spans="1:7" ht="24.75" customHeight="1">
      <c r="B96" s="155" t="s">
        <v>1100</v>
      </c>
      <c r="C96" s="823" t="s">
        <v>1098</v>
      </c>
      <c r="D96" s="823"/>
      <c r="E96" s="823"/>
      <c r="F96" s="827"/>
      <c r="G96" s="827"/>
    </row>
    <row r="97" spans="1:2" ht="24" customHeight="1">
      <c r="A97" s="163"/>
    </row>
    <row r="98" spans="1:2" ht="24" customHeight="1">
      <c r="A98" s="163"/>
      <c r="B98" s="102"/>
    </row>
  </sheetData>
  <sheetProtection password="C047" sheet="1" selectLockedCells="1"/>
  <customSheetViews>
    <customSheetView guid="{5FD3B1AB-017C-414B-9DD8-B283259DE27C}" showGridLines="0" showRuler="0">
      <selection activeCell="D19" sqref="D19"/>
      <rowBreaks count="2" manualBreakCount="2">
        <brk id="33" max="16383" man="1"/>
        <brk id="75" max="16383" man="1"/>
      </rowBreaks>
      <pageMargins left="0.5" right="0.25" top="0.56999999999999995" bottom="0.56999999999999995" header="0.5" footer="0.5"/>
      <pageSetup orientation="portrait" r:id="rId1"/>
      <headerFooter alignWithMargins="0"/>
    </customSheetView>
  </customSheetViews>
  <mergeCells count="73">
    <mergeCell ref="E82:E83"/>
    <mergeCell ref="C45:D45"/>
    <mergeCell ref="F37:F38"/>
    <mergeCell ref="G37:G38"/>
    <mergeCell ref="C42:D42"/>
    <mergeCell ref="E37:E38"/>
    <mergeCell ref="C74:D74"/>
    <mergeCell ref="C65:D65"/>
    <mergeCell ref="C58:D58"/>
    <mergeCell ref="C59:D59"/>
    <mergeCell ref="C54:D54"/>
    <mergeCell ref="C75:D75"/>
    <mergeCell ref="C66:D66"/>
    <mergeCell ref="C67:D67"/>
    <mergeCell ref="C68:D68"/>
    <mergeCell ref="C69:D69"/>
    <mergeCell ref="C70:D70"/>
    <mergeCell ref="C71:D71"/>
    <mergeCell ref="C72:D72"/>
    <mergeCell ref="C73:D73"/>
    <mergeCell ref="C55:D55"/>
    <mergeCell ref="C56:D56"/>
    <mergeCell ref="C57:D57"/>
    <mergeCell ref="C61:D61"/>
    <mergeCell ref="C62:D62"/>
    <mergeCell ref="C64:D64"/>
    <mergeCell ref="C63:D63"/>
    <mergeCell ref="C60:D60"/>
    <mergeCell ref="C47:D47"/>
    <mergeCell ref="C48:D48"/>
    <mergeCell ref="C49:D49"/>
    <mergeCell ref="C50:D50"/>
    <mergeCell ref="C51:D51"/>
    <mergeCell ref="C52:D52"/>
    <mergeCell ref="C53:D53"/>
    <mergeCell ref="C46:D46"/>
    <mergeCell ref="D18:E18"/>
    <mergeCell ref="B37:B39"/>
    <mergeCell ref="C36:D36"/>
    <mergeCell ref="C39:D39"/>
    <mergeCell ref="C41:D41"/>
    <mergeCell ref="B42:B43"/>
    <mergeCell ref="C44:D44"/>
    <mergeCell ref="C37:D38"/>
    <mergeCell ref="C43:D43"/>
    <mergeCell ref="C11:G11"/>
    <mergeCell ref="C13:G13"/>
    <mergeCell ref="A1:G1"/>
    <mergeCell ref="A2:G2"/>
    <mergeCell ref="A3:G3"/>
    <mergeCell ref="A7:G7"/>
    <mergeCell ref="F42:F45"/>
    <mergeCell ref="G42:G45"/>
    <mergeCell ref="F94:G94"/>
    <mergeCell ref="C96:E96"/>
    <mergeCell ref="C95:E95"/>
    <mergeCell ref="C87:E87"/>
    <mergeCell ref="F95:G95"/>
    <mergeCell ref="F96:G96"/>
    <mergeCell ref="F91:G91"/>
    <mergeCell ref="C93:E93"/>
    <mergeCell ref="F93:G93"/>
    <mergeCell ref="C88:E88"/>
    <mergeCell ref="C89:E89"/>
    <mergeCell ref="C90:E90"/>
    <mergeCell ref="C91:E91"/>
    <mergeCell ref="F66:F69"/>
    <mergeCell ref="F88:G88"/>
    <mergeCell ref="F89:G89"/>
    <mergeCell ref="F90:G90"/>
    <mergeCell ref="G66:G67"/>
    <mergeCell ref="F87:G87"/>
    <mergeCell ref="F75:G75"/>
  </mergeCells>
  <phoneticPr fontId="0" type="noConversion"/>
  <pageMargins left="0.5" right="0.25" top="0.56999999999999995" bottom="0.56999999999999995" header="0.5" footer="0.5"/>
  <pageSetup orientation="portrait" r:id="rId2"/>
  <headerFooter alignWithMargins="0"/>
  <rowBreaks count="2" manualBreakCount="2">
    <brk id="33" max="16383" man="1"/>
    <brk id="75" max="16383" man="1"/>
  </rowBreaks>
</worksheet>
</file>

<file path=xl/worksheets/sheet23.xml><?xml version="1.0" encoding="utf-8"?>
<worksheet xmlns="http://schemas.openxmlformats.org/spreadsheetml/2006/main" xmlns:r="http://schemas.openxmlformats.org/officeDocument/2006/relationships">
  <sheetPr codeName="Sheet24"/>
  <dimension ref="A1:H100"/>
  <sheetViews>
    <sheetView showGridLines="0" zoomScaleNormal="100" workbookViewId="0">
      <selection activeCell="D20" sqref="D20"/>
    </sheetView>
  </sheetViews>
  <sheetFormatPr defaultRowHeight="13.2"/>
  <cols>
    <col min="1" max="1" width="3.109375" customWidth="1"/>
    <col min="2" max="2" width="3.6640625" customWidth="1"/>
    <col min="3" max="3" width="28.88671875" customWidth="1"/>
    <col min="4" max="4" width="13.6640625" customWidth="1"/>
    <col min="5" max="5" width="16.5546875" customWidth="1"/>
    <col min="6" max="6" width="16" customWidth="1"/>
    <col min="7" max="7" width="16.33203125" customWidth="1"/>
  </cols>
  <sheetData>
    <row r="1" spans="1:8">
      <c r="A1" s="705" t="s">
        <v>918</v>
      </c>
      <c r="B1" s="705"/>
      <c r="C1" s="705"/>
      <c r="D1" s="705"/>
      <c r="E1" s="705"/>
      <c r="F1" s="705"/>
      <c r="G1" s="705"/>
    </row>
    <row r="2" spans="1:8">
      <c r="A2" s="834" t="s">
        <v>1154</v>
      </c>
      <c r="B2" s="834"/>
      <c r="C2" s="834"/>
      <c r="D2" s="834"/>
      <c r="E2" s="834"/>
      <c r="F2" s="834"/>
      <c r="G2" s="834"/>
    </row>
    <row r="3" spans="1:8">
      <c r="A3" s="705" t="str">
        <f>'FORM 1'!$B$50</f>
        <v>Calendar Year Ended December 31, 2013</v>
      </c>
      <c r="B3" s="705"/>
      <c r="C3" s="705"/>
      <c r="D3" s="705"/>
      <c r="E3" s="705"/>
      <c r="F3" s="705"/>
      <c r="G3" s="705"/>
    </row>
    <row r="5" spans="1:8" ht="4.5" customHeight="1"/>
    <row r="7" spans="1:8">
      <c r="A7" s="713" t="str">
        <f>'FORM 1'!A6:D6</f>
        <v>Name of Company:  &lt;INSERT YOUR COMPANY NAME HERE&gt;</v>
      </c>
      <c r="B7" s="713"/>
      <c r="C7" s="713"/>
      <c r="D7" s="713"/>
      <c r="E7" s="713"/>
      <c r="F7" s="713"/>
      <c r="G7" s="713"/>
    </row>
    <row r="9" spans="1:8">
      <c r="B9" t="s">
        <v>919</v>
      </c>
    </row>
    <row r="11" spans="1:8" ht="38.25" customHeight="1">
      <c r="A11" s="224"/>
      <c r="B11" s="529" t="s">
        <v>179</v>
      </c>
      <c r="C11" s="832" t="s">
        <v>1191</v>
      </c>
      <c r="D11" s="833"/>
      <c r="E11" s="833"/>
      <c r="F11" s="833"/>
      <c r="G11" s="833"/>
      <c r="H11" s="154"/>
    </row>
    <row r="13" spans="1:8" ht="63.45" customHeight="1">
      <c r="B13" s="159" t="s">
        <v>1090</v>
      </c>
      <c r="C13" s="832" t="s">
        <v>1192</v>
      </c>
      <c r="D13" s="833"/>
      <c r="E13" s="833"/>
      <c r="F13" s="833"/>
      <c r="G13" s="833"/>
      <c r="H13" s="110"/>
    </row>
    <row r="14" spans="1:8" ht="42" customHeight="1">
      <c r="B14" s="110"/>
      <c r="C14" s="110"/>
      <c r="D14" s="110"/>
      <c r="E14" s="110"/>
      <c r="F14" s="110"/>
      <c r="G14" s="110"/>
      <c r="H14" s="110"/>
    </row>
    <row r="16" spans="1:8">
      <c r="C16" s="111" t="s">
        <v>1199</v>
      </c>
    </row>
    <row r="18" spans="1:7" ht="23.4">
      <c r="A18" s="161" t="s">
        <v>921</v>
      </c>
      <c r="B18" s="2"/>
      <c r="C18" s="157" t="s">
        <v>922</v>
      </c>
      <c r="D18" s="837" t="s">
        <v>1088</v>
      </c>
      <c r="E18" s="837"/>
      <c r="F18" s="158" t="s">
        <v>1086</v>
      </c>
      <c r="G18" s="158" t="s">
        <v>1087</v>
      </c>
    </row>
    <row r="19" spans="1:7" ht="18" customHeight="1">
      <c r="B19" s="165" t="s">
        <v>838</v>
      </c>
      <c r="C19" s="2" t="s">
        <v>923</v>
      </c>
      <c r="D19" s="348"/>
      <c r="E19" s="440"/>
      <c r="F19" s="441"/>
      <c r="G19" s="442"/>
    </row>
    <row r="20" spans="1:7" ht="18" customHeight="1">
      <c r="B20" s="165" t="s">
        <v>817</v>
      </c>
      <c r="C20" s="2" t="s">
        <v>924</v>
      </c>
      <c r="D20" s="348"/>
      <c r="E20" s="443"/>
      <c r="F20" s="445"/>
      <c r="G20" s="446"/>
    </row>
    <row r="21" spans="1:7" ht="18" customHeight="1">
      <c r="B21" s="165" t="s">
        <v>818</v>
      </c>
      <c r="C21" s="2" t="s">
        <v>925</v>
      </c>
      <c r="D21" s="448"/>
      <c r="E21" s="130">
        <f>D19-D20</f>
        <v>0</v>
      </c>
      <c r="F21" s="447"/>
      <c r="G21" s="446"/>
    </row>
    <row r="22" spans="1:7" ht="24.75" customHeight="1">
      <c r="B22" s="160" t="s">
        <v>819</v>
      </c>
      <c r="C22" s="3" t="s">
        <v>926</v>
      </c>
      <c r="D22" s="449"/>
      <c r="E22" s="348"/>
      <c r="F22" s="447"/>
      <c r="G22" s="446"/>
    </row>
    <row r="23" spans="1:7" ht="18" customHeight="1">
      <c r="A23" t="s">
        <v>786</v>
      </c>
      <c r="B23" s="165" t="s">
        <v>820</v>
      </c>
      <c r="C23" s="2" t="s">
        <v>927</v>
      </c>
      <c r="D23" s="449"/>
      <c r="E23" s="348"/>
      <c r="F23" s="447"/>
      <c r="G23" s="446"/>
    </row>
    <row r="24" spans="1:7" ht="18" customHeight="1">
      <c r="B24" s="165" t="s">
        <v>821</v>
      </c>
      <c r="C24" s="2" t="s">
        <v>774</v>
      </c>
      <c r="D24" s="449"/>
      <c r="E24" s="348"/>
      <c r="F24" s="447"/>
      <c r="G24" s="446"/>
    </row>
    <row r="25" spans="1:7" ht="18" customHeight="1">
      <c r="B25" s="165" t="s">
        <v>822</v>
      </c>
      <c r="C25" s="2" t="s">
        <v>775</v>
      </c>
      <c r="D25" s="449"/>
      <c r="E25" s="348"/>
      <c r="F25" s="447"/>
      <c r="G25" s="446"/>
    </row>
    <row r="26" spans="1:7" ht="18" customHeight="1">
      <c r="B26" s="165" t="s">
        <v>823</v>
      </c>
      <c r="C26" s="2" t="s">
        <v>928</v>
      </c>
      <c r="D26" s="449"/>
      <c r="E26" s="348"/>
      <c r="F26" s="447"/>
      <c r="G26" s="446"/>
    </row>
    <row r="27" spans="1:7" ht="18" customHeight="1">
      <c r="B27" s="165" t="s">
        <v>824</v>
      </c>
      <c r="C27" s="2" t="s">
        <v>929</v>
      </c>
      <c r="D27" s="449"/>
      <c r="E27" s="348"/>
      <c r="F27" s="447"/>
      <c r="G27" s="446"/>
    </row>
    <row r="28" spans="1:7" ht="18" customHeight="1">
      <c r="B28" s="165" t="s">
        <v>825</v>
      </c>
      <c r="C28" s="2" t="s">
        <v>1169</v>
      </c>
      <c r="D28" s="449"/>
      <c r="E28" s="348"/>
      <c r="F28" s="443"/>
      <c r="G28" s="444"/>
    </row>
    <row r="29" spans="1:7" ht="18" customHeight="1">
      <c r="B29" s="165" t="s">
        <v>826</v>
      </c>
      <c r="C29" s="2" t="s">
        <v>1170</v>
      </c>
      <c r="D29" s="449"/>
      <c r="E29" s="348"/>
      <c r="F29" s="348"/>
      <c r="G29" s="348"/>
    </row>
    <row r="30" spans="1:7" ht="18" customHeight="1">
      <c r="B30" s="165" t="s">
        <v>827</v>
      </c>
      <c r="C30" s="2" t="s">
        <v>930</v>
      </c>
      <c r="D30" s="449"/>
      <c r="E30" s="348"/>
      <c r="F30" s="348"/>
      <c r="G30" s="348"/>
    </row>
    <row r="31" spans="1:7" ht="18" customHeight="1">
      <c r="B31" s="165" t="s">
        <v>832</v>
      </c>
      <c r="C31" s="2" t="s">
        <v>931</v>
      </c>
      <c r="D31" s="449"/>
      <c r="E31" s="348"/>
      <c r="F31" s="348"/>
      <c r="G31" s="348"/>
    </row>
    <row r="32" spans="1:7" ht="26.4">
      <c r="B32" s="160" t="s">
        <v>833</v>
      </c>
      <c r="C32" s="3" t="s">
        <v>1084</v>
      </c>
      <c r="D32" s="450"/>
      <c r="E32" s="130">
        <f>SUM(E21:E31)</f>
        <v>0</v>
      </c>
      <c r="F32" s="130">
        <f>SUM(F29:F31)</f>
        <v>0</v>
      </c>
      <c r="G32" s="130">
        <f>SUM(G29:G31)</f>
        <v>0</v>
      </c>
    </row>
    <row r="33" spans="1:7" ht="26.4">
      <c r="B33" s="160">
        <v>15</v>
      </c>
      <c r="C33" s="156" t="s">
        <v>1085</v>
      </c>
      <c r="D33" s="130">
        <f>SUM(E32:G32)</f>
        <v>0</v>
      </c>
      <c r="E33" s="451"/>
      <c r="F33" s="452"/>
      <c r="G33" s="453"/>
    </row>
    <row r="34" spans="1:7" ht="39.75" customHeight="1">
      <c r="B34" s="856" t="s">
        <v>1247</v>
      </c>
      <c r="C34" s="856"/>
      <c r="D34" s="856"/>
      <c r="E34" s="856"/>
      <c r="F34" s="856"/>
      <c r="G34" s="856"/>
    </row>
    <row r="35" spans="1:7" ht="3.75" customHeight="1">
      <c r="B35" s="166"/>
    </row>
    <row r="36" spans="1:7">
      <c r="B36" s="166"/>
      <c r="C36" t="s">
        <v>1069</v>
      </c>
    </row>
    <row r="37" spans="1:7">
      <c r="A37" t="s">
        <v>786</v>
      </c>
      <c r="B37" s="166"/>
    </row>
    <row r="38" spans="1:7" ht="23.4">
      <c r="A38" s="161" t="s">
        <v>932</v>
      </c>
      <c r="B38" s="1"/>
      <c r="C38" s="839" t="s">
        <v>748</v>
      </c>
      <c r="D38" s="840"/>
      <c r="E38" s="158" t="s">
        <v>1089</v>
      </c>
      <c r="F38" s="158" t="s">
        <v>1086</v>
      </c>
      <c r="G38" s="158" t="s">
        <v>1087</v>
      </c>
    </row>
    <row r="39" spans="1:7">
      <c r="B39" s="838" t="s">
        <v>838</v>
      </c>
      <c r="C39" s="845" t="s">
        <v>1102</v>
      </c>
      <c r="D39" s="846"/>
      <c r="E39" s="854"/>
      <c r="F39" s="854"/>
      <c r="G39" s="854"/>
    </row>
    <row r="40" spans="1:7">
      <c r="B40" s="838"/>
      <c r="C40" s="847"/>
      <c r="D40" s="848"/>
      <c r="E40" s="855"/>
      <c r="F40" s="857"/>
      <c r="G40" s="857"/>
    </row>
    <row r="41" spans="1:7">
      <c r="B41" s="838"/>
      <c r="C41" s="830" t="s">
        <v>1193</v>
      </c>
      <c r="D41" s="831"/>
      <c r="E41" s="373"/>
      <c r="F41" s="373"/>
      <c r="G41" s="373"/>
    </row>
    <row r="42" spans="1:7" ht="26.25" customHeight="1">
      <c r="B42" s="160" t="s">
        <v>817</v>
      </c>
      <c r="C42" s="271" t="s">
        <v>1194</v>
      </c>
      <c r="D42" s="272"/>
      <c r="E42" s="372"/>
      <c r="F42" s="372"/>
      <c r="G42" s="372"/>
    </row>
    <row r="43" spans="1:7">
      <c r="B43" s="160"/>
      <c r="C43" s="830" t="s">
        <v>1193</v>
      </c>
      <c r="D43" s="831"/>
      <c r="E43" s="373"/>
      <c r="F43" s="373"/>
      <c r="G43" s="373"/>
    </row>
    <row r="44" spans="1:7" ht="39.75" customHeight="1">
      <c r="B44" s="841" t="s">
        <v>818</v>
      </c>
      <c r="C44" s="843" t="s">
        <v>1195</v>
      </c>
      <c r="D44" s="844"/>
      <c r="E44" s="373"/>
      <c r="F44" s="813"/>
      <c r="G44" s="818"/>
    </row>
    <row r="45" spans="1:7">
      <c r="B45" s="842"/>
      <c r="C45" s="830" t="s">
        <v>933</v>
      </c>
      <c r="D45" s="831"/>
      <c r="E45" s="373"/>
      <c r="F45" s="814"/>
      <c r="G45" s="836"/>
    </row>
    <row r="46" spans="1:7" ht="27.45" customHeight="1">
      <c r="B46" s="160" t="s">
        <v>819</v>
      </c>
      <c r="C46" s="843" t="s">
        <v>1196</v>
      </c>
      <c r="D46" s="844"/>
      <c r="E46" s="373"/>
      <c r="F46" s="814"/>
      <c r="G46" s="836"/>
    </row>
    <row r="47" spans="1:7">
      <c r="B47" s="160"/>
      <c r="C47" s="830" t="s">
        <v>933</v>
      </c>
      <c r="D47" s="831"/>
      <c r="E47" s="373"/>
      <c r="F47" s="835"/>
      <c r="G47" s="819"/>
    </row>
    <row r="48" spans="1:7">
      <c r="B48" s="160" t="s">
        <v>820</v>
      </c>
      <c r="C48" s="830" t="s">
        <v>761</v>
      </c>
      <c r="D48" s="831"/>
      <c r="E48" s="373"/>
      <c r="F48" s="374"/>
      <c r="G48" s="374"/>
    </row>
    <row r="49" spans="1:7">
      <c r="B49" s="165" t="s">
        <v>821</v>
      </c>
      <c r="C49" s="830" t="s">
        <v>762</v>
      </c>
      <c r="D49" s="831"/>
      <c r="E49" s="373"/>
      <c r="F49" s="374"/>
      <c r="G49" s="374"/>
    </row>
    <row r="50" spans="1:7">
      <c r="B50" s="165" t="s">
        <v>822</v>
      </c>
      <c r="C50" s="830" t="s">
        <v>1167</v>
      </c>
      <c r="D50" s="831"/>
      <c r="E50" s="373"/>
      <c r="F50" s="373"/>
      <c r="G50" s="373"/>
    </row>
    <row r="51" spans="1:7">
      <c r="A51" s="170"/>
      <c r="B51" s="165" t="s">
        <v>823</v>
      </c>
      <c r="C51" s="830" t="s">
        <v>934</v>
      </c>
      <c r="D51" s="831"/>
      <c r="E51" s="373"/>
      <c r="F51" s="373"/>
      <c r="G51" s="373"/>
    </row>
    <row r="52" spans="1:7">
      <c r="A52" s="170"/>
      <c r="B52" s="165" t="s">
        <v>824</v>
      </c>
      <c r="C52" s="830" t="s">
        <v>1182</v>
      </c>
      <c r="D52" s="831"/>
      <c r="E52" s="373"/>
      <c r="F52" s="373"/>
      <c r="G52" s="373"/>
    </row>
    <row r="53" spans="1:7">
      <c r="B53" s="165" t="s">
        <v>825</v>
      </c>
      <c r="C53" s="830" t="s">
        <v>763</v>
      </c>
      <c r="D53" s="831"/>
      <c r="E53" s="373"/>
      <c r="F53" s="373"/>
      <c r="G53" s="373"/>
    </row>
    <row r="54" spans="1:7">
      <c r="B54" s="165" t="s">
        <v>826</v>
      </c>
      <c r="C54" s="830" t="s">
        <v>764</v>
      </c>
      <c r="D54" s="831"/>
      <c r="E54" s="373"/>
      <c r="F54" s="373"/>
      <c r="G54" s="373"/>
    </row>
    <row r="55" spans="1:7">
      <c r="B55" s="165" t="s">
        <v>827</v>
      </c>
      <c r="C55" s="830" t="s">
        <v>765</v>
      </c>
      <c r="D55" s="831"/>
      <c r="E55" s="373"/>
      <c r="F55" s="373"/>
      <c r="G55" s="373"/>
    </row>
    <row r="56" spans="1:7">
      <c r="B56" s="165" t="s">
        <v>832</v>
      </c>
      <c r="C56" s="849" t="s">
        <v>1183</v>
      </c>
      <c r="D56" s="831"/>
      <c r="E56" s="373"/>
      <c r="F56" s="373"/>
      <c r="G56" s="373"/>
    </row>
    <row r="57" spans="1:7">
      <c r="B57" s="165" t="s">
        <v>833</v>
      </c>
      <c r="C57" s="830" t="s">
        <v>1168</v>
      </c>
      <c r="D57" s="831"/>
      <c r="E57" s="373"/>
      <c r="F57" s="373"/>
      <c r="G57" s="373"/>
    </row>
    <row r="58" spans="1:7">
      <c r="B58" s="165" t="s">
        <v>834</v>
      </c>
      <c r="C58" s="830" t="s">
        <v>1169</v>
      </c>
      <c r="D58" s="831"/>
      <c r="E58" s="373"/>
      <c r="F58" s="454"/>
      <c r="G58" s="455"/>
    </row>
    <row r="59" spans="1:7">
      <c r="B59" s="165" t="s">
        <v>835</v>
      </c>
      <c r="C59" s="830" t="s">
        <v>1170</v>
      </c>
      <c r="D59" s="831"/>
      <c r="E59" s="373"/>
      <c r="F59" s="373"/>
      <c r="G59" s="373"/>
    </row>
    <row r="60" spans="1:7">
      <c r="B60" s="165" t="s">
        <v>836</v>
      </c>
      <c r="C60" s="830" t="s">
        <v>1171</v>
      </c>
      <c r="D60" s="831"/>
      <c r="E60" s="373"/>
      <c r="F60" s="374"/>
      <c r="G60" s="374"/>
    </row>
    <row r="61" spans="1:7">
      <c r="B61" s="165" t="s">
        <v>837</v>
      </c>
      <c r="C61" s="830" t="s">
        <v>766</v>
      </c>
      <c r="D61" s="831"/>
      <c r="E61" s="373"/>
      <c r="F61" s="373"/>
      <c r="G61" s="373"/>
    </row>
    <row r="62" spans="1:7">
      <c r="B62" s="165" t="s">
        <v>913</v>
      </c>
      <c r="C62" s="830" t="s">
        <v>1172</v>
      </c>
      <c r="D62" s="831"/>
      <c r="E62" s="373"/>
      <c r="F62" s="373"/>
      <c r="G62" s="373"/>
    </row>
    <row r="63" spans="1:7">
      <c r="B63" s="165" t="s">
        <v>914</v>
      </c>
      <c r="C63" s="830" t="s">
        <v>767</v>
      </c>
      <c r="D63" s="831"/>
      <c r="E63" s="373"/>
      <c r="F63" s="373"/>
      <c r="G63" s="373"/>
    </row>
    <row r="64" spans="1:7">
      <c r="B64" s="165" t="s">
        <v>915</v>
      </c>
      <c r="C64" s="830" t="s">
        <v>935</v>
      </c>
      <c r="D64" s="831"/>
      <c r="E64" s="373"/>
      <c r="F64" s="373"/>
      <c r="G64" s="373"/>
    </row>
    <row r="65" spans="1:7">
      <c r="A65" s="170"/>
      <c r="B65" s="165" t="s">
        <v>917</v>
      </c>
      <c r="C65" s="849" t="s">
        <v>1198</v>
      </c>
      <c r="D65" s="831"/>
      <c r="E65" s="373"/>
      <c r="F65" s="373"/>
      <c r="G65" s="373"/>
    </row>
    <row r="66" spans="1:7">
      <c r="B66" s="165" t="s">
        <v>1070</v>
      </c>
      <c r="C66" s="830" t="s">
        <v>769</v>
      </c>
      <c r="D66" s="831"/>
      <c r="E66" s="373"/>
      <c r="F66" s="373"/>
      <c r="G66" s="373"/>
    </row>
    <row r="67" spans="1:7">
      <c r="B67" s="165" t="s">
        <v>1071</v>
      </c>
      <c r="C67" s="830" t="s">
        <v>1197</v>
      </c>
      <c r="D67" s="831"/>
      <c r="E67" s="373"/>
      <c r="F67" s="373"/>
      <c r="G67" s="373"/>
    </row>
    <row r="68" spans="1:7">
      <c r="B68" s="165" t="s">
        <v>1072</v>
      </c>
      <c r="C68" s="830" t="s">
        <v>936</v>
      </c>
      <c r="D68" s="831"/>
      <c r="E68" s="373"/>
      <c r="F68" s="813"/>
      <c r="G68" s="818"/>
    </row>
    <row r="69" spans="1:7">
      <c r="B69" s="165" t="s">
        <v>1073</v>
      </c>
      <c r="C69" s="830" t="s">
        <v>937</v>
      </c>
      <c r="D69" s="831"/>
      <c r="E69" s="373"/>
      <c r="F69" s="814"/>
      <c r="G69" s="819"/>
    </row>
    <row r="70" spans="1:7">
      <c r="B70" s="165" t="s">
        <v>1074</v>
      </c>
      <c r="C70" s="830" t="s">
        <v>938</v>
      </c>
      <c r="D70" s="831"/>
      <c r="E70" s="373"/>
      <c r="F70" s="815"/>
      <c r="G70" s="373"/>
    </row>
    <row r="71" spans="1:7">
      <c r="B71" s="165" t="s">
        <v>1075</v>
      </c>
      <c r="C71" s="830" t="s">
        <v>939</v>
      </c>
      <c r="D71" s="831"/>
      <c r="E71" s="373"/>
      <c r="F71" s="814"/>
      <c r="G71" s="455"/>
    </row>
    <row r="72" spans="1:7">
      <c r="B72" s="165" t="s">
        <v>1076</v>
      </c>
      <c r="C72" s="830" t="s">
        <v>940</v>
      </c>
      <c r="D72" s="831"/>
      <c r="E72" s="373"/>
      <c r="F72" s="374"/>
      <c r="G72" s="373"/>
    </row>
    <row r="73" spans="1:7">
      <c r="A73" s="170"/>
      <c r="B73" s="165" t="s">
        <v>1077</v>
      </c>
      <c r="C73" s="830" t="s">
        <v>783</v>
      </c>
      <c r="D73" s="831"/>
      <c r="E73" s="373"/>
      <c r="F73" s="374"/>
      <c r="G73" s="373"/>
    </row>
    <row r="74" spans="1:7">
      <c r="B74" s="165" t="s">
        <v>1078</v>
      </c>
      <c r="C74" s="830" t="s">
        <v>784</v>
      </c>
      <c r="D74" s="831"/>
      <c r="E74" s="373"/>
      <c r="F74" s="373"/>
      <c r="G74" s="373"/>
    </row>
    <row r="75" spans="1:7">
      <c r="B75" s="165" t="s">
        <v>1079</v>
      </c>
      <c r="C75" s="830" t="s">
        <v>941</v>
      </c>
      <c r="D75" s="831"/>
      <c r="E75" s="373"/>
      <c r="F75" s="373"/>
      <c r="G75" s="373"/>
    </row>
    <row r="76" spans="1:7" ht="28.5" customHeight="1" thickBot="1">
      <c r="B76" s="165" t="s">
        <v>1080</v>
      </c>
      <c r="C76" s="843" t="s">
        <v>1083</v>
      </c>
      <c r="D76" s="844"/>
      <c r="E76" s="218">
        <f>SUM(E39:E75)</f>
        <v>0</v>
      </c>
      <c r="F76" s="218">
        <f>SUM(F39:F75)</f>
        <v>0</v>
      </c>
      <c r="G76" s="218">
        <f>SUM(G39:G75)</f>
        <v>0</v>
      </c>
    </row>
    <row r="77" spans="1:7" ht="28.5" customHeight="1" thickTop="1" thickBot="1">
      <c r="B77" s="165" t="s">
        <v>1081</v>
      </c>
      <c r="C77" s="850" t="s">
        <v>1082</v>
      </c>
      <c r="D77" s="851"/>
      <c r="E77" s="219">
        <f>SUM(E76:G76)</f>
        <v>0</v>
      </c>
      <c r="F77" s="820"/>
      <c r="G77" s="821"/>
    </row>
    <row r="78" spans="1:7" ht="13.8" thickTop="1">
      <c r="C78" s="164" t="s">
        <v>1101</v>
      </c>
    </row>
    <row r="79" spans="1:7" ht="19.5" customHeight="1">
      <c r="C79" s="164"/>
    </row>
    <row r="80" spans="1:7" ht="26.4">
      <c r="A80" s="111" t="s">
        <v>942</v>
      </c>
      <c r="B80" s="6"/>
      <c r="C80" s="425" t="s">
        <v>922</v>
      </c>
      <c r="D80" s="424"/>
      <c r="E80" s="422" t="s">
        <v>943</v>
      </c>
      <c r="F80" s="422" t="s">
        <v>944</v>
      </c>
      <c r="G80" s="423" t="s">
        <v>1091</v>
      </c>
    </row>
    <row r="81" spans="1:7" ht="4.5" customHeight="1">
      <c r="B81" s="416"/>
      <c r="C81" s="420"/>
      <c r="D81" s="418"/>
      <c r="E81" s="416"/>
      <c r="F81" s="416"/>
      <c r="G81" s="416"/>
    </row>
    <row r="82" spans="1:7" ht="26.4">
      <c r="B82" s="438" t="s">
        <v>838</v>
      </c>
      <c r="C82" s="437" t="s">
        <v>1092</v>
      </c>
      <c r="D82" s="419"/>
      <c r="E82" s="417">
        <f>(E32-E76)</f>
        <v>0</v>
      </c>
      <c r="F82" s="426">
        <f>(F32-F76)</f>
        <v>0</v>
      </c>
      <c r="G82" s="426">
        <f>(G32-G76)</f>
        <v>0</v>
      </c>
    </row>
    <row r="83" spans="1:7" ht="4.5" customHeight="1">
      <c r="B83" s="434"/>
      <c r="C83" s="436"/>
      <c r="D83" s="421"/>
      <c r="E83" s="420"/>
      <c r="F83" s="427"/>
      <c r="G83" s="428"/>
    </row>
    <row r="84" spans="1:7">
      <c r="B84" s="434"/>
      <c r="C84" s="435" t="s">
        <v>945</v>
      </c>
      <c r="D84" s="421"/>
      <c r="E84" s="852">
        <f>SUM(E82:G82)</f>
        <v>0</v>
      </c>
      <c r="F84" s="429"/>
      <c r="G84" s="430"/>
    </row>
    <row r="85" spans="1:7">
      <c r="B85" s="439" t="s">
        <v>817</v>
      </c>
      <c r="C85" s="433" t="s">
        <v>946</v>
      </c>
      <c r="D85" s="419"/>
      <c r="E85" s="853"/>
      <c r="F85" s="431"/>
      <c r="G85" s="432"/>
    </row>
    <row r="86" spans="1:7">
      <c r="B86" s="102"/>
    </row>
    <row r="87" spans="1:7">
      <c r="B87" s="102"/>
    </row>
    <row r="88" spans="1:7" ht="18.75" customHeight="1">
      <c r="A88" s="111" t="s">
        <v>947</v>
      </c>
      <c r="C88" s="162" t="s">
        <v>948</v>
      </c>
    </row>
    <row r="89" spans="1:7" ht="24.75" customHeight="1">
      <c r="B89" s="317" t="s">
        <v>838</v>
      </c>
      <c r="C89" s="824" t="s">
        <v>949</v>
      </c>
      <c r="D89" s="825"/>
      <c r="E89" s="826"/>
      <c r="F89" s="816"/>
      <c r="G89" s="817"/>
    </row>
    <row r="90" spans="1:7" ht="25.2" customHeight="1">
      <c r="B90" s="317" t="s">
        <v>817</v>
      </c>
      <c r="C90" s="807" t="s">
        <v>1095</v>
      </c>
      <c r="D90" s="808"/>
      <c r="E90" s="809"/>
      <c r="F90" s="816"/>
      <c r="G90" s="817"/>
    </row>
    <row r="91" spans="1:7" ht="25.2" customHeight="1">
      <c r="B91" s="317" t="s">
        <v>818</v>
      </c>
      <c r="C91" s="807" t="s">
        <v>1093</v>
      </c>
      <c r="D91" s="808"/>
      <c r="E91" s="809"/>
      <c r="F91" s="816"/>
      <c r="G91" s="817"/>
    </row>
    <row r="92" spans="1:7" ht="25.2" customHeight="1">
      <c r="B92" s="317" t="s">
        <v>819</v>
      </c>
      <c r="C92" s="807" t="s">
        <v>1096</v>
      </c>
      <c r="D92" s="808"/>
      <c r="E92" s="809"/>
      <c r="F92" s="816"/>
      <c r="G92" s="817"/>
    </row>
    <row r="93" spans="1:7" ht="25.2" customHeight="1">
      <c r="B93" s="317" t="s">
        <v>820</v>
      </c>
      <c r="C93" s="810" t="s">
        <v>1094</v>
      </c>
      <c r="D93" s="811"/>
      <c r="E93" s="812"/>
      <c r="F93" s="828">
        <f>SUM(F89:G92)</f>
        <v>0</v>
      </c>
      <c r="G93" s="829"/>
    </row>
    <row r="94" spans="1:7" ht="9.4499999999999993" customHeight="1">
      <c r="B94" s="167"/>
      <c r="C94" s="169"/>
      <c r="D94" s="167"/>
      <c r="E94" s="167"/>
      <c r="F94" s="15"/>
      <c r="G94" s="168"/>
    </row>
    <row r="95" spans="1:7" ht="24.75" customHeight="1">
      <c r="B95" s="317" t="s">
        <v>821</v>
      </c>
      <c r="C95" s="807" t="s">
        <v>1097</v>
      </c>
      <c r="D95" s="808"/>
      <c r="E95" s="809"/>
      <c r="F95" s="816"/>
      <c r="G95" s="817"/>
    </row>
    <row r="96" spans="1:7" ht="25.2" customHeight="1">
      <c r="A96" s="111" t="s">
        <v>950</v>
      </c>
      <c r="C96" s="162" t="s">
        <v>951</v>
      </c>
      <c r="F96" s="822"/>
      <c r="G96" s="822"/>
    </row>
    <row r="97" spans="1:7" ht="24.75" customHeight="1">
      <c r="B97" s="155" t="s">
        <v>838</v>
      </c>
      <c r="C97" s="823" t="s">
        <v>1099</v>
      </c>
      <c r="D97" s="823"/>
      <c r="E97" s="823"/>
      <c r="F97" s="827"/>
      <c r="G97" s="827"/>
    </row>
    <row r="98" spans="1:7" ht="24.75" customHeight="1">
      <c r="B98" s="155" t="s">
        <v>1100</v>
      </c>
      <c r="C98" s="823" t="s">
        <v>1098</v>
      </c>
      <c r="D98" s="823"/>
      <c r="E98" s="823"/>
      <c r="F98" s="827"/>
      <c r="G98" s="827"/>
    </row>
    <row r="99" spans="1:7" ht="24" customHeight="1">
      <c r="A99" s="163"/>
    </row>
    <row r="100" spans="1:7" ht="24" customHeight="1">
      <c r="A100" s="163"/>
      <c r="B100" s="102"/>
    </row>
  </sheetData>
  <sheetProtection password="C047" sheet="1" selectLockedCells="1"/>
  <customSheetViews>
    <customSheetView guid="{5FD3B1AB-017C-414B-9DD8-B283259DE27C}" showGridLines="0" showRuler="0">
      <selection activeCell="D19" sqref="D19"/>
      <rowBreaks count="2" manualBreakCount="2">
        <brk id="34" max="6" man="1"/>
        <brk id="77" max="16383" man="1"/>
      </rowBreaks>
      <pageMargins left="0.5" right="0.25" top="0.51" bottom="0.5" header="0.5" footer="0.5"/>
      <pageSetup orientation="portrait" r:id="rId1"/>
      <headerFooter alignWithMargins="0"/>
    </customSheetView>
  </customSheetViews>
  <mergeCells count="74">
    <mergeCell ref="E84:E85"/>
    <mergeCell ref="C91:E91"/>
    <mergeCell ref="C92:E92"/>
    <mergeCell ref="C93:E93"/>
    <mergeCell ref="F68:F71"/>
    <mergeCell ref="F90:G90"/>
    <mergeCell ref="F91:G91"/>
    <mergeCell ref="F92:G92"/>
    <mergeCell ref="G68:G69"/>
    <mergeCell ref="F89:G89"/>
    <mergeCell ref="F77:G77"/>
    <mergeCell ref="F96:G96"/>
    <mergeCell ref="C98:E98"/>
    <mergeCell ref="C97:E97"/>
    <mergeCell ref="C89:E89"/>
    <mergeCell ref="F97:G97"/>
    <mergeCell ref="F98:G98"/>
    <mergeCell ref="F93:G93"/>
    <mergeCell ref="C95:E95"/>
    <mergeCell ref="F95:G95"/>
    <mergeCell ref="C90:E90"/>
    <mergeCell ref="C11:G11"/>
    <mergeCell ref="C13:G13"/>
    <mergeCell ref="A1:G1"/>
    <mergeCell ref="A2:G2"/>
    <mergeCell ref="A3:G3"/>
    <mergeCell ref="A7:G7"/>
    <mergeCell ref="C48:D48"/>
    <mergeCell ref="D18:E18"/>
    <mergeCell ref="B39:B41"/>
    <mergeCell ref="C38:D38"/>
    <mergeCell ref="C41:D41"/>
    <mergeCell ref="C43:D43"/>
    <mergeCell ref="B44:B45"/>
    <mergeCell ref="C46:D46"/>
    <mergeCell ref="C39:D40"/>
    <mergeCell ref="C45:D45"/>
    <mergeCell ref="B34:G34"/>
    <mergeCell ref="C49:D49"/>
    <mergeCell ref="C50:D50"/>
    <mergeCell ref="C51:D51"/>
    <mergeCell ref="C52:D52"/>
    <mergeCell ref="C53:D53"/>
    <mergeCell ref="C47:D47"/>
    <mergeCell ref="F39:F40"/>
    <mergeCell ref="G39:G40"/>
    <mergeCell ref="C44:D44"/>
    <mergeCell ref="C65:D65"/>
    <mergeCell ref="C54:D54"/>
    <mergeCell ref="C55:D55"/>
    <mergeCell ref="C56:D56"/>
    <mergeCell ref="C57:D57"/>
    <mergeCell ref="C58:D58"/>
    <mergeCell ref="C59:D59"/>
    <mergeCell ref="C73:D73"/>
    <mergeCell ref="C74:D74"/>
    <mergeCell ref="C75:D75"/>
    <mergeCell ref="C66:D66"/>
    <mergeCell ref="C67:D67"/>
    <mergeCell ref="C60:D60"/>
    <mergeCell ref="C61:D61"/>
    <mergeCell ref="C62:D62"/>
    <mergeCell ref="C63:D63"/>
    <mergeCell ref="C64:D64"/>
    <mergeCell ref="F44:F47"/>
    <mergeCell ref="G44:G47"/>
    <mergeCell ref="E39:E40"/>
    <mergeCell ref="C76:D76"/>
    <mergeCell ref="C77:D77"/>
    <mergeCell ref="C68:D68"/>
    <mergeCell ref="C69:D69"/>
    <mergeCell ref="C70:D70"/>
    <mergeCell ref="C71:D71"/>
    <mergeCell ref="C72:D72"/>
  </mergeCells>
  <phoneticPr fontId="0" type="noConversion"/>
  <pageMargins left="0.5" right="0.25" top="0.51" bottom="0.5" header="0.5" footer="0.5"/>
  <pageSetup orientation="portrait" r:id="rId2"/>
  <headerFooter alignWithMargins="0"/>
  <rowBreaks count="2" manualBreakCount="2">
    <brk id="34" max="6" man="1"/>
    <brk id="77" max="16383" man="1"/>
  </rowBreaks>
</worksheet>
</file>

<file path=xl/worksheets/sheet24.xml><?xml version="1.0" encoding="utf-8"?>
<worksheet xmlns="http://schemas.openxmlformats.org/spreadsheetml/2006/main" xmlns:r="http://schemas.openxmlformats.org/officeDocument/2006/relationships">
  <sheetPr codeName="Sheet1">
    <tabColor rgb="FFFF0000"/>
  </sheetPr>
  <dimension ref="A1:Q180"/>
  <sheetViews>
    <sheetView zoomScaleNormal="100" workbookViewId="0">
      <selection activeCell="E10" sqref="E10"/>
    </sheetView>
  </sheetViews>
  <sheetFormatPr defaultRowHeight="13.2"/>
  <cols>
    <col min="1" max="1" width="2.5546875" customWidth="1"/>
    <col min="2" max="2" width="42.88671875" customWidth="1"/>
    <col min="3" max="3" width="2.88671875" bestFit="1" customWidth="1"/>
    <col min="4" max="4" width="38.109375" customWidth="1"/>
    <col min="5" max="5" width="9.44140625" customWidth="1"/>
    <col min="6" max="6" width="6.6640625" customWidth="1"/>
  </cols>
  <sheetData>
    <row r="1" spans="1:17">
      <c r="A1" s="860" t="s">
        <v>177</v>
      </c>
      <c r="B1" s="860"/>
      <c r="C1" s="860"/>
      <c r="D1" s="860"/>
      <c r="E1" s="860"/>
    </row>
    <row r="2" spans="1:17">
      <c r="A2" s="269"/>
      <c r="B2" s="302"/>
      <c r="C2" s="303"/>
      <c r="D2" s="303"/>
      <c r="E2" s="8"/>
    </row>
    <row r="3" spans="1:17">
      <c r="A3" s="377" t="str">
        <f>'FORM 1'!A6:D6</f>
        <v>Name of Company:  &lt;INSERT YOUR COMPANY NAME HERE&gt;</v>
      </c>
      <c r="B3" s="302"/>
      <c r="C3" s="303"/>
      <c r="D3" s="458" t="s">
        <v>159</v>
      </c>
      <c r="E3" s="486">
        <f>'ALTA-INC'!C8</f>
        <v>0</v>
      </c>
      <c r="F3" s="8" t="str">
        <f>IF(E3=0,"",ABS(E3-E4)/E4)</f>
        <v/>
      </c>
    </row>
    <row r="4" spans="1:17">
      <c r="A4" s="377"/>
      <c r="B4" s="302"/>
      <c r="C4" s="303"/>
      <c r="D4" s="458" t="s">
        <v>173</v>
      </c>
      <c r="E4" s="459">
        <f>'FORM 1'!I19</f>
        <v>0</v>
      </c>
      <c r="F4" s="378"/>
    </row>
    <row r="5" spans="1:17">
      <c r="A5" s="377"/>
      <c r="B5" s="302"/>
      <c r="C5" s="303"/>
      <c r="D5" s="303"/>
      <c r="E5" s="459"/>
    </row>
    <row r="6" spans="1:17">
      <c r="A6" s="269"/>
      <c r="B6" s="376" t="s">
        <v>190</v>
      </c>
      <c r="C6" s="303"/>
      <c r="D6" s="303"/>
      <c r="E6" s="375"/>
    </row>
    <row r="7" spans="1:17">
      <c r="A7" s="269"/>
      <c r="B7" s="693"/>
      <c r="C7" s="693"/>
      <c r="D7" s="693"/>
      <c r="E7" s="693"/>
    </row>
    <row r="8" spans="1:17">
      <c r="A8" s="269"/>
      <c r="B8" s="225" t="s">
        <v>789</v>
      </c>
      <c r="C8" s="269"/>
      <c r="D8" s="269"/>
      <c r="E8" s="511"/>
    </row>
    <row r="9" spans="1:17" s="504" customFormat="1" ht="12">
      <c r="A9" s="503" t="s">
        <v>1143</v>
      </c>
      <c r="B9" s="512" t="s">
        <v>176</v>
      </c>
      <c r="C9" s="512" t="s">
        <v>175</v>
      </c>
      <c r="D9" s="512" t="s">
        <v>176</v>
      </c>
      <c r="E9" s="512" t="s">
        <v>133</v>
      </c>
      <c r="F9" s="604" t="s">
        <v>1146</v>
      </c>
      <c r="G9" s="505"/>
      <c r="Q9" s="506"/>
    </row>
    <row r="10" spans="1:17" s="504" customFormat="1" ht="36" customHeight="1">
      <c r="A10" s="503"/>
      <c r="B10" s="495" t="s">
        <v>1200</v>
      </c>
      <c r="C10" s="510"/>
      <c r="D10" s="495" t="s">
        <v>181</v>
      </c>
      <c r="E10" s="633" t="e">
        <f>IF(ABS(('FORM 1'!D14/'FORM 1'!D13)-0.85)&lt;0.01,"CORRECT","ERROR---"&amp;'FORM 1'!D14/'FORM 1'!D13)</f>
        <v>#DIV/0!</v>
      </c>
      <c r="F10" s="532"/>
      <c r="G10" s="533"/>
      <c r="H10" s="510"/>
      <c r="Q10" s="506"/>
    </row>
    <row r="11" spans="1:17" s="504" customFormat="1" ht="20.399999999999999">
      <c r="A11" s="503"/>
      <c r="B11" s="495" t="s">
        <v>1201</v>
      </c>
      <c r="C11" s="510"/>
      <c r="D11" s="495" t="s">
        <v>181</v>
      </c>
      <c r="E11" s="633" t="e">
        <f>IF(ABS(('FORM 1'!E14/'FORM 1'!E13)-0.85)&lt;0.01,"CORRECT","ERROR---"&amp;'FORM 1'!E14/'FORM 1'!E13)</f>
        <v>#DIV/0!</v>
      </c>
      <c r="G11" s="505"/>
      <c r="H11" s="534"/>
      <c r="Q11" s="506"/>
    </row>
    <row r="12" spans="1:17" s="504" customFormat="1" ht="20.399999999999999">
      <c r="A12" s="503"/>
      <c r="B12" s="495" t="s">
        <v>1202</v>
      </c>
      <c r="C12" s="510"/>
      <c r="D12" s="495" t="s">
        <v>181</v>
      </c>
      <c r="E12" s="633" t="e">
        <f>IF(ABS(('FORM 1'!F14/'FORM 1'!F13)-0.85)&lt;0.01,"CORRECT","ERROR---"&amp;'FORM 1'!F14/'FORM 1'!F13)</f>
        <v>#DIV/0!</v>
      </c>
      <c r="G12" s="505"/>
      <c r="Q12" s="506"/>
    </row>
    <row r="13" spans="1:17" s="504" customFormat="1" ht="40.5" customHeight="1">
      <c r="A13" s="503"/>
      <c r="B13" s="495" t="s">
        <v>1203</v>
      </c>
      <c r="C13" s="510"/>
      <c r="D13" s="495" t="s">
        <v>1147</v>
      </c>
      <c r="E13" s="633" t="e">
        <f>IF(ABS(('FORM 1'!D17/'FORM 1'!D16)-0.85)&lt;0.01,"CORRECT","ERROR---"&amp;'FORM 1'!D17/'FORM 1'!D16)</f>
        <v>#DIV/0!</v>
      </c>
      <c r="G13" s="505"/>
      <c r="Q13" s="506"/>
    </row>
    <row r="14" spans="1:17" s="504" customFormat="1" ht="42.75" customHeight="1">
      <c r="A14" s="503"/>
      <c r="B14" s="495" t="s">
        <v>1204</v>
      </c>
      <c r="C14" s="510"/>
      <c r="D14" s="495" t="s">
        <v>1147</v>
      </c>
      <c r="E14" s="633" t="e">
        <f>IF(ABS(('FORM 1'!F17/'FORM 1'!F16)-0.85)&lt;0.01,"CORRECT","ERROR---"&amp;'FORM 1'!F17/'FORM 1'!F16)</f>
        <v>#DIV/0!</v>
      </c>
      <c r="G14" s="505"/>
      <c r="Q14" s="506"/>
    </row>
    <row r="15" spans="1:17" s="504" customFormat="1" ht="42.75" customHeight="1">
      <c r="A15" s="503"/>
      <c r="B15" s="495" t="s">
        <v>1205</v>
      </c>
      <c r="C15" s="510"/>
      <c r="D15" s="495" t="s">
        <v>1147</v>
      </c>
      <c r="E15" s="633" t="e">
        <f>IF(ABS(('FORM 1'!I17/'FORM 1'!I16)-0.85)&lt;0.01,"CORRECT","ERROR---"&amp;'FORM 1'!I17/'FORM 1'!I16)</f>
        <v>#DIV/0!</v>
      </c>
      <c r="G15" s="505"/>
      <c r="Q15" s="506"/>
    </row>
    <row r="16" spans="1:17" s="504" customFormat="1" ht="12">
      <c r="A16" s="503"/>
      <c r="B16" s="495" t="s">
        <v>708</v>
      </c>
      <c r="C16" s="510"/>
      <c r="D16" s="495" t="s">
        <v>709</v>
      </c>
      <c r="E16" s="572" t="str">
        <f>IF('FORM 1'!I16='FORM 12'!B54,"Equal",'FORM 1'!I16-'FORM 12'!B54)</f>
        <v>Equal</v>
      </c>
      <c r="G16" s="505"/>
      <c r="Q16" s="506"/>
    </row>
    <row r="17" spans="1:5" s="84" customFormat="1">
      <c r="A17" s="391"/>
      <c r="B17" s="861" t="s">
        <v>1142</v>
      </c>
      <c r="C17" s="501"/>
      <c r="D17" s="497" t="s">
        <v>155</v>
      </c>
      <c r="E17" s="498">
        <f>IF(F3&gt;0.05,E3-E4,"Equal")</f>
        <v>0</v>
      </c>
    </row>
    <row r="18" spans="1:5" s="84" customFormat="1">
      <c r="A18" s="460"/>
      <c r="B18" s="861"/>
      <c r="C18" s="499"/>
      <c r="D18" s="497" t="s">
        <v>1132</v>
      </c>
      <c r="E18" s="498" t="str">
        <f>IF('FORM 1'!I19='ALTA-INC'!C8,"Equal",'FORM 1'!I19-'ALTA-INC'!C8)</f>
        <v>Equal</v>
      </c>
    </row>
    <row r="19" spans="1:5" s="84" customFormat="1">
      <c r="A19" s="460"/>
      <c r="B19" s="861"/>
      <c r="C19" s="499"/>
      <c r="D19" s="497" t="s">
        <v>156</v>
      </c>
      <c r="E19" s="498" t="str">
        <f>IF('FORM 1'!I19='FORM 9'!D41,"Equal",'FORM 1'!I19-'FORM 9'!D41)</f>
        <v>Equal</v>
      </c>
    </row>
    <row r="20" spans="1:5" s="84" customFormat="1">
      <c r="A20" s="460"/>
      <c r="B20" s="495" t="s">
        <v>1160</v>
      </c>
      <c r="C20" s="499"/>
      <c r="D20" s="497" t="s">
        <v>19</v>
      </c>
      <c r="E20" s="498" t="str">
        <f>IF('FORM 1'!D13='Agg Form A-D.O.'!D19,"Equal",'FORM 1'!D13-'Agg Form A-D.O.'!D19)</f>
        <v>Equal</v>
      </c>
    </row>
    <row r="21" spans="1:5" s="84" customFormat="1">
      <c r="A21" s="460"/>
      <c r="B21" s="495" t="s">
        <v>1161</v>
      </c>
      <c r="C21" s="499"/>
      <c r="D21" s="497" t="s">
        <v>20</v>
      </c>
      <c r="E21" s="498" t="str">
        <f>IF('FORM 1'!F13='Agg Form A-Affiliated'!D19,"Equal",'FORM 1'!F13-'Agg Form A-Affiliated'!D19)</f>
        <v>Equal</v>
      </c>
    </row>
    <row r="22" spans="1:5" s="84" customFormat="1" ht="21">
      <c r="A22" s="460"/>
      <c r="B22" s="497" t="s">
        <v>1162</v>
      </c>
      <c r="C22" s="499"/>
      <c r="D22" s="497" t="s">
        <v>21</v>
      </c>
      <c r="E22" s="498" t="str">
        <f>IF('FORM 1'!D14='Agg Form A-D.O.'!E21,"Equal",'FORM 1'!D14-'Agg Form A-D.O.'!E21)</f>
        <v>Equal</v>
      </c>
    </row>
    <row r="23" spans="1:5" s="84" customFormat="1" ht="21">
      <c r="A23" s="460"/>
      <c r="B23" s="497" t="s">
        <v>1163</v>
      </c>
      <c r="C23" s="499"/>
      <c r="D23" s="497" t="s">
        <v>22</v>
      </c>
      <c r="E23" s="498" t="str">
        <f>IF('FORM 1'!F14='Agg Form A-Affiliated'!E21,"Equal",'FORM 1'!F14-'Agg Form A-Affiliated'!E21)</f>
        <v>Equal</v>
      </c>
    </row>
    <row r="24" spans="1:5" s="84" customFormat="1" ht="12.75" customHeight="1">
      <c r="A24" s="460"/>
      <c r="B24" s="668" t="s">
        <v>1158</v>
      </c>
      <c r="C24" s="499"/>
      <c r="D24" s="497" t="s">
        <v>0</v>
      </c>
      <c r="E24" s="498" t="str">
        <f>IF('FORM 1'!G23='ALTA-INC'!C24,"Equal",'FORM 1'!G23-'ALTA-INC'!C24)</f>
        <v>Equal</v>
      </c>
    </row>
    <row r="25" spans="1:5" s="84" customFormat="1" ht="12.75" customHeight="1">
      <c r="A25" s="460"/>
      <c r="B25" s="668" t="s">
        <v>1159</v>
      </c>
      <c r="C25" s="499"/>
      <c r="D25" s="497" t="s">
        <v>1</v>
      </c>
      <c r="E25" s="498" t="str">
        <f>IF('FORM 1'!G24='ALTA-INC'!C25,"Equal",'FORM 1'!G24-'ALTA-INC'!C25)</f>
        <v>Equal</v>
      </c>
    </row>
    <row r="26" spans="1:5" s="84" customFormat="1">
      <c r="A26" s="460"/>
      <c r="B26" s="497" t="s">
        <v>2</v>
      </c>
      <c r="C26" s="499"/>
      <c r="D26" s="497" t="s">
        <v>3</v>
      </c>
      <c r="E26" s="498" t="str">
        <f>IF('FORM 1'!G25='ALTA-INC'!C26,"Equal",'FORM 1'!G25-'ALTA-INC'!C26)</f>
        <v>Equal</v>
      </c>
    </row>
    <row r="27" spans="1:5" s="84" customFormat="1">
      <c r="A27" s="460"/>
      <c r="B27" s="497" t="s">
        <v>4</v>
      </c>
      <c r="C27" s="499"/>
      <c r="D27" s="497" t="s">
        <v>5</v>
      </c>
      <c r="E27" s="498" t="str">
        <f>IF('FORM 1'!G26='ALTA-INC'!C27,"Equal",'FORM 1'!G26-'ALTA-INC'!C27)</f>
        <v>Equal</v>
      </c>
    </row>
    <row r="28" spans="1:5" s="84" customFormat="1">
      <c r="A28" s="460"/>
      <c r="B28" s="497" t="s">
        <v>6</v>
      </c>
      <c r="C28" s="499"/>
      <c r="D28" s="497" t="s">
        <v>7</v>
      </c>
      <c r="E28" s="498" t="str">
        <f>IF('FORM 1'!G27='ALTA-INC'!C28,"Equal",'FORM 1'!G27-'ALTA-INC'!C28)</f>
        <v>Equal</v>
      </c>
    </row>
    <row r="29" spans="1:5" s="84" customFormat="1">
      <c r="A29" s="460"/>
      <c r="B29" s="497" t="s">
        <v>1206</v>
      </c>
      <c r="C29" s="499"/>
      <c r="D29" s="497" t="s">
        <v>1135</v>
      </c>
      <c r="E29" s="498" t="str">
        <f>IF('FORM 1'!C31='FORM 4'!B22,"Equal",'FORM 1'!C31-'FORM 4'!B22)</f>
        <v>Equal</v>
      </c>
    </row>
    <row r="30" spans="1:5" s="84" customFormat="1">
      <c r="A30" s="460"/>
      <c r="B30" s="861" t="s">
        <v>1207</v>
      </c>
      <c r="C30" s="499"/>
      <c r="D30" s="497" t="s">
        <v>1136</v>
      </c>
      <c r="E30" s="498" t="str">
        <f>IF('FORM 1'!D31='FORM 4'!C22,"Equal",'FORM 1'!D31-'FORM 4'!C22)</f>
        <v>Equal</v>
      </c>
    </row>
    <row r="31" spans="1:5" s="84" customFormat="1">
      <c r="A31" s="460"/>
      <c r="B31" s="861"/>
      <c r="C31" s="499"/>
      <c r="D31" s="497" t="s">
        <v>1216</v>
      </c>
      <c r="E31" s="498" t="str">
        <f>IF(SUM('Agg Form A-D.O.'!E22:E29)='FORM 1'!D31,"Equal",(SUM('Agg Form A-D.O.'!E22:E29)-'FORM 1'!D31))</f>
        <v>Equal</v>
      </c>
    </row>
    <row r="32" spans="1:5" s="84" customFormat="1">
      <c r="A32" s="460"/>
      <c r="B32" s="861" t="s">
        <v>1208</v>
      </c>
      <c r="C32" s="499"/>
      <c r="D32" s="497" t="s">
        <v>1137</v>
      </c>
      <c r="E32" s="498" t="str">
        <f>IF('FORM 1'!F31='FORM 4'!D22,"Equal",'FORM 1'!F31-'FORM 4'!D22)</f>
        <v>Equal</v>
      </c>
    </row>
    <row r="33" spans="1:6" s="84" customFormat="1">
      <c r="A33" s="460"/>
      <c r="B33" s="861"/>
      <c r="C33" s="499"/>
      <c r="D33" s="497" t="s">
        <v>1217</v>
      </c>
      <c r="E33" s="498" t="str">
        <f>IF(SUM('Agg Form A-Affiliated'!E22:E29)='FORM 1'!F31,"Equal",(SUM('Agg Form A-Affiliated'!E22:E29)-'FORM 1'!F31))</f>
        <v>Equal</v>
      </c>
    </row>
    <row r="34" spans="1:6" s="84" customFormat="1">
      <c r="A34" s="460"/>
      <c r="B34" s="497" t="s">
        <v>1209</v>
      </c>
      <c r="C34" s="499"/>
      <c r="D34" s="497" t="s">
        <v>1138</v>
      </c>
      <c r="E34" s="498" t="str">
        <f>IF('FORM 1'!G31='FORM 4'!E22,"Equal",'FORM 1'!G31-'FORM 4'!E22)</f>
        <v>Equal</v>
      </c>
    </row>
    <row r="35" spans="1:6" s="84" customFormat="1">
      <c r="A35" s="460"/>
      <c r="B35" s="497" t="s">
        <v>1210</v>
      </c>
      <c r="C35" s="499"/>
      <c r="D35" s="497" t="s">
        <v>1139</v>
      </c>
      <c r="E35" s="498" t="str">
        <f>IF('FORM 1'!H31='FORM 4'!F22,"Equal",'FORM 1'!H31-'FORM 4'!F22)</f>
        <v>Equal</v>
      </c>
    </row>
    <row r="36" spans="1:6" s="84" customFormat="1">
      <c r="A36" s="460"/>
      <c r="B36" s="497" t="s">
        <v>1211</v>
      </c>
      <c r="C36" s="499"/>
      <c r="D36" s="497" t="s">
        <v>1135</v>
      </c>
      <c r="E36" s="498" t="str">
        <f>IF('FORM 1'!C33='FORM 4'!B36,"Equal",'FORM 1'!C33-'FORM 4'!B36)</f>
        <v>Equal</v>
      </c>
    </row>
    <row r="37" spans="1:6" s="84" customFormat="1">
      <c r="A37" s="460"/>
      <c r="B37" s="497" t="s">
        <v>1212</v>
      </c>
      <c r="C37" s="499"/>
      <c r="D37" s="497" t="s">
        <v>1136</v>
      </c>
      <c r="E37" s="498" t="str">
        <f>IF('FORM 1'!D33='FORM 4'!C36,"Equal",'FORM 1'!D33-'FORM 4'!C36)</f>
        <v>Equal</v>
      </c>
    </row>
    <row r="38" spans="1:6" s="84" customFormat="1">
      <c r="A38" s="460"/>
      <c r="B38" s="497" t="s">
        <v>1213</v>
      </c>
      <c r="C38" s="499"/>
      <c r="D38" s="497" t="s">
        <v>1137</v>
      </c>
      <c r="E38" s="498" t="str">
        <f>IF('FORM 1'!F33='FORM 4'!D36,"Equal",'FORM 1'!F33-'FORM 4'!D36)</f>
        <v>Equal</v>
      </c>
    </row>
    <row r="39" spans="1:6" s="84" customFormat="1">
      <c r="A39" s="460"/>
      <c r="B39" s="497" t="s">
        <v>1214</v>
      </c>
      <c r="C39" s="499"/>
      <c r="D39" s="497" t="s">
        <v>1138</v>
      </c>
      <c r="E39" s="498" t="str">
        <f>IF('FORM 1'!G33='FORM 4'!E36,"Equal",'FORM 1'!G33-'FORM 4'!E36)</f>
        <v>Equal</v>
      </c>
    </row>
    <row r="40" spans="1:6" s="84" customFormat="1">
      <c r="A40" s="460"/>
      <c r="B40" s="497" t="s">
        <v>1215</v>
      </c>
      <c r="C40" s="499"/>
      <c r="D40" s="497" t="s">
        <v>1139</v>
      </c>
      <c r="E40" s="498" t="str">
        <f>IF('FORM 1'!H33='FORM 4'!F36,"Equal",'FORM 1'!H33-'FORM 4'!F36)</f>
        <v>Equal</v>
      </c>
    </row>
    <row r="41" spans="1:6" s="84" customFormat="1">
      <c r="A41" s="460"/>
      <c r="B41" s="497" t="s">
        <v>8</v>
      </c>
      <c r="C41" s="499"/>
      <c r="D41" s="497" t="s">
        <v>23</v>
      </c>
      <c r="E41" s="498" t="str">
        <f>IF('FORM 1'!D35='Agg Form A-D.O.'!E32,"Equal",'FORM 1'!D35-'Agg Form A-D.O.'!E32)</f>
        <v>Equal</v>
      </c>
    </row>
    <row r="42" spans="1:6" s="84" customFormat="1">
      <c r="A42" s="460"/>
      <c r="B42" s="497" t="s">
        <v>9</v>
      </c>
      <c r="C42" s="499"/>
      <c r="D42" s="497" t="s">
        <v>24</v>
      </c>
      <c r="E42" s="498" t="str">
        <f>IF('FORM 1'!F35='Agg Form A-Affiliated'!E32,"Equal",'FORM 1'!F35-'Agg Form A-Affiliated'!E32)</f>
        <v>Equal</v>
      </c>
    </row>
    <row r="43" spans="1:6" s="84" customFormat="1">
      <c r="A43" s="460"/>
      <c r="B43" s="861" t="s">
        <v>1133</v>
      </c>
      <c r="C43" s="499"/>
      <c r="D43" s="497" t="s">
        <v>1134</v>
      </c>
      <c r="E43" s="498" t="str">
        <f>IF('FORM 1'!I38='SCHED S-1'!B30,"Equal",'FORM 1'!I38-'SCHED S-1'!B30)</f>
        <v>Equal</v>
      </c>
    </row>
    <row r="44" spans="1:6" s="84" customFormat="1">
      <c r="A44" s="460"/>
      <c r="B44" s="861"/>
      <c r="C44" s="499"/>
      <c r="D44" s="497" t="s">
        <v>118</v>
      </c>
      <c r="E44" s="498" t="str">
        <f>IF('FORM 1'!I38='SCHED S-3'!C44,"Equal",'FORM 1'!I38-'SCHED S-3'!C44)</f>
        <v>Equal</v>
      </c>
    </row>
    <row r="45" spans="1:6" s="84" customFormat="1">
      <c r="A45" s="460"/>
      <c r="B45" s="861"/>
      <c r="C45" s="500"/>
      <c r="D45" s="497" t="s">
        <v>11</v>
      </c>
      <c r="E45" s="498" t="str">
        <f>IF('FORM 1'!I38='FORM 9'!C41,"Equal",'FORM 1'!I38-'FORM 9'!C41)</f>
        <v>Equal</v>
      </c>
    </row>
    <row r="46" spans="1:6" s="517" customFormat="1">
      <c r="A46" s="513"/>
      <c r="B46" s="514"/>
      <c r="C46" s="487"/>
      <c r="D46" s="515"/>
      <c r="E46" s="516"/>
    </row>
    <row r="48" spans="1:6" s="84" customFormat="1">
      <c r="A48" s="391"/>
      <c r="B48" s="509" t="s">
        <v>174</v>
      </c>
      <c r="D48" s="507"/>
      <c r="E48" s="507"/>
      <c r="F48" s="518"/>
    </row>
    <row r="49" spans="1:5" s="84" customFormat="1">
      <c r="A49" s="391" t="s">
        <v>1143</v>
      </c>
      <c r="B49" s="508" t="s">
        <v>178</v>
      </c>
      <c r="C49" s="510" t="s">
        <v>175</v>
      </c>
      <c r="D49" s="508" t="s">
        <v>178</v>
      </c>
      <c r="E49" s="512" t="s">
        <v>133</v>
      </c>
    </row>
    <row r="50" spans="1:5" s="84" customFormat="1">
      <c r="A50" s="460"/>
      <c r="B50" s="497" t="s">
        <v>12</v>
      </c>
      <c r="C50" s="499" t="s">
        <v>786</v>
      </c>
      <c r="D50" s="497" t="s">
        <v>25</v>
      </c>
      <c r="E50" s="498" t="str">
        <f>IF('FORM 2'!F13='Agg Form A-Affiliated'!E39,"Equal",'FORM 2'!F13-'Agg Form A-Affiliated'!E39)</f>
        <v>Equal</v>
      </c>
    </row>
    <row r="51" spans="1:5" s="84" customFormat="1" ht="12.75" customHeight="1">
      <c r="A51" s="460"/>
      <c r="B51" s="497" t="s">
        <v>1218</v>
      </c>
      <c r="C51" s="499"/>
      <c r="D51" s="497" t="s">
        <v>26</v>
      </c>
      <c r="E51" s="498" t="str">
        <f>IF('FORM 2'!E14='Agg Form A-D.O.'!E39,"Equal",'FORM 2'!E14-'Agg Form A-D.O.'!E39)</f>
        <v>Equal</v>
      </c>
    </row>
    <row r="52" spans="1:5" s="84" customFormat="1">
      <c r="A52" s="460"/>
      <c r="B52" s="497" t="s">
        <v>1219</v>
      </c>
      <c r="C52" s="499"/>
      <c r="D52" s="497" t="s">
        <v>27</v>
      </c>
      <c r="E52" s="498" t="str">
        <f>IF('FORM 2'!F14='Agg Form A-Affiliated'!E41,"Equal",'FORM 2'!F14-'Agg Form A-Affiliated'!E41)</f>
        <v>Equal</v>
      </c>
    </row>
    <row r="53" spans="1:5" s="84" customFormat="1" ht="21">
      <c r="A53" s="460"/>
      <c r="B53" s="497" t="s">
        <v>1245</v>
      </c>
      <c r="C53" s="499"/>
      <c r="D53" s="497" t="s">
        <v>162</v>
      </c>
      <c r="E53" s="498" t="str">
        <f>IF('FORM 2'!E16=('Agg Form A-D.O.'!E40+'Agg Form A-D.O.'!E41),"Equal",'FORM 2'!E16-('Agg Form A-D.O.'!E40+'Agg Form A-D.O.'!E41))</f>
        <v>Equal</v>
      </c>
    </row>
    <row r="54" spans="1:5" s="84" customFormat="1" ht="21">
      <c r="A54" s="460"/>
      <c r="B54" s="497" t="s">
        <v>1246</v>
      </c>
      <c r="C54" s="500"/>
      <c r="D54" s="497" t="s">
        <v>163</v>
      </c>
      <c r="E54" s="498" t="str">
        <f>IF('FORM 2'!F16=('Agg Form A-Affiliated'!E42+'Agg Form A-Affiliated'!E43),"Equal",'FORM 2'!F16-('Agg Form A-Affiliated'!E42+'Agg Form A-Affiliated'!E43))</f>
        <v>Equal</v>
      </c>
    </row>
    <row r="55" spans="1:5" s="84" customFormat="1" ht="21">
      <c r="A55" s="460"/>
      <c r="B55" s="497" t="s">
        <v>1220</v>
      </c>
      <c r="C55" s="501"/>
      <c r="D55" s="497" t="s">
        <v>158</v>
      </c>
      <c r="E55" s="498" t="str">
        <f>IF('FORM 2'!E17='Agg Form A-D.O.'!E42,"Equal",'FORM 2'!E17-'Agg Form A-D.O.'!E42)</f>
        <v>Equal</v>
      </c>
    </row>
    <row r="56" spans="1:5" s="84" customFormat="1" ht="21">
      <c r="A56" s="460"/>
      <c r="B56" s="497" t="s">
        <v>1221</v>
      </c>
      <c r="C56" s="499"/>
      <c r="D56" s="497" t="s">
        <v>28</v>
      </c>
      <c r="E56" s="498" t="str">
        <f>IF('FORM 2'!F17='Agg Form A-Affiliated'!E44,"Equal",'FORM 2'!F17-'Agg Form A-Affiliated'!E44)</f>
        <v>Equal</v>
      </c>
    </row>
    <row r="57" spans="1:5" s="84" customFormat="1" ht="21">
      <c r="A57" s="460"/>
      <c r="B57" s="497" t="s">
        <v>1222</v>
      </c>
      <c r="C57" s="499"/>
      <c r="D57" s="497" t="s">
        <v>29</v>
      </c>
      <c r="E57" s="498" t="str">
        <f>IF('FORM 2'!E18='Agg Form A-D.O.'!E43,"Equal",'FORM 2'!E18-'Agg Form A-D.O.'!E43)</f>
        <v>Equal</v>
      </c>
    </row>
    <row r="58" spans="1:5" s="84" customFormat="1" ht="21">
      <c r="A58" s="460"/>
      <c r="B58" s="497" t="s">
        <v>1223</v>
      </c>
      <c r="C58" s="499"/>
      <c r="D58" s="497" t="s">
        <v>30</v>
      </c>
      <c r="E58" s="498" t="str">
        <f>IF('FORM 2'!F18='Agg Form A-Affiliated'!E45,"Equal",'FORM 2'!F18-'Agg Form A-Affiliated'!E45)</f>
        <v>Equal</v>
      </c>
    </row>
    <row r="59" spans="1:5" s="84" customFormat="1" ht="12.75" customHeight="1">
      <c r="A59" s="460"/>
      <c r="B59" s="497" t="s">
        <v>13</v>
      </c>
      <c r="C59" s="499"/>
      <c r="D59" s="497" t="s">
        <v>31</v>
      </c>
      <c r="E59" s="498" t="str">
        <f>IF('FORM 2'!E19='Agg Form A-D.O.'!E44,"Equal",'FORM 2'!E19-'Agg Form A-D.O.'!E44)</f>
        <v>Equal</v>
      </c>
    </row>
    <row r="60" spans="1:5" s="84" customFormat="1" ht="12.75" customHeight="1">
      <c r="A60" s="460"/>
      <c r="B60" s="497" t="s">
        <v>14</v>
      </c>
      <c r="C60" s="499"/>
      <c r="D60" s="497" t="s">
        <v>124</v>
      </c>
      <c r="E60" s="498" t="str">
        <f>IF('FORM 2'!F19='Agg Form A-Affiliated'!E46,"Equal",'FORM 2'!F19-'Agg Form A-Affiliated'!E46)</f>
        <v>Equal</v>
      </c>
    </row>
    <row r="61" spans="1:5" s="84" customFormat="1">
      <c r="A61" s="460"/>
      <c r="B61" s="497" t="s">
        <v>150</v>
      </c>
      <c r="C61" s="499"/>
      <c r="D61" s="497" t="s">
        <v>123</v>
      </c>
      <c r="E61" s="498" t="str">
        <f>IF('FORM 2'!E20='Agg Form A-D.O.'!E45,"Equal",'FORM 2'!E20-'Agg Form A-D.O.'!E45)</f>
        <v>Equal</v>
      </c>
    </row>
    <row r="62" spans="1:5" s="84" customFormat="1">
      <c r="A62" s="460"/>
      <c r="B62" s="497" t="s">
        <v>151</v>
      </c>
      <c r="C62" s="499"/>
      <c r="D62" s="497" t="s">
        <v>32</v>
      </c>
      <c r="E62" s="498" t="str">
        <f>IF('FORM 2'!F20='Agg Form A-Affiliated'!E47,"Equal",'FORM 2'!F20-'Agg Form A-Affiliated'!E47)</f>
        <v>Equal</v>
      </c>
    </row>
    <row r="63" spans="1:5" s="84" customFormat="1">
      <c r="A63" s="460"/>
      <c r="B63" s="497" t="s">
        <v>15</v>
      </c>
      <c r="C63" s="499"/>
      <c r="D63" s="497" t="s">
        <v>33</v>
      </c>
      <c r="E63" s="498" t="str">
        <f>IF('FORM 2'!E21='Agg Form A-D.O.'!E46,"Equal",'FORM 2'!E21-'Agg Form A-D.O.'!E46)</f>
        <v>Equal</v>
      </c>
    </row>
    <row r="64" spans="1:5" s="84" customFormat="1">
      <c r="A64" s="460"/>
      <c r="B64" s="497" t="s">
        <v>16</v>
      </c>
      <c r="C64" s="499"/>
      <c r="D64" s="497" t="s">
        <v>34</v>
      </c>
      <c r="E64" s="498" t="str">
        <f>IF('FORM 2'!F21='Agg Form A-Affiliated'!E48,"Equal",'FORM 2'!F21-'Agg Form A-Affiliated'!E48)</f>
        <v>Equal</v>
      </c>
    </row>
    <row r="65" spans="1:5" s="84" customFormat="1">
      <c r="A65" s="460"/>
      <c r="B65" s="497" t="s">
        <v>17</v>
      </c>
      <c r="C65" s="499"/>
      <c r="D65" s="497" t="s">
        <v>35</v>
      </c>
      <c r="E65" s="498" t="str">
        <f>IF('FORM 2'!E22='Agg Form A-D.O.'!E47,"Equal",'FORM 2'!E22-'Agg Form A-D.O.'!E47)</f>
        <v>Equal</v>
      </c>
    </row>
    <row r="66" spans="1:5" s="84" customFormat="1">
      <c r="A66" s="460"/>
      <c r="B66" s="497" t="s">
        <v>18</v>
      </c>
      <c r="C66" s="499"/>
      <c r="D66" s="497" t="s">
        <v>36</v>
      </c>
      <c r="E66" s="498" t="str">
        <f>IF('FORM 2'!F22='Agg Form A-Affiliated'!E49,"Equal",'FORM 2'!F22-'Agg Form A-Affiliated'!E49)</f>
        <v>Equal</v>
      </c>
    </row>
    <row r="67" spans="1:5" s="84" customFormat="1">
      <c r="A67" s="460"/>
      <c r="B67" s="497" t="s">
        <v>1224</v>
      </c>
      <c r="C67" s="499"/>
      <c r="D67" s="497" t="s">
        <v>37</v>
      </c>
      <c r="E67" s="498" t="str">
        <f>IF('FORM 2'!E23='Agg Form A-D.O.'!E48,"Equal",'FORM 2'!E23-'Agg Form A-D.O.'!E48)</f>
        <v>Equal</v>
      </c>
    </row>
    <row r="68" spans="1:5" s="84" customFormat="1">
      <c r="A68" s="460"/>
      <c r="B68" s="497" t="s">
        <v>1225</v>
      </c>
      <c r="C68" s="499"/>
      <c r="D68" s="497" t="s">
        <v>38</v>
      </c>
      <c r="E68" s="498" t="str">
        <f>IF('FORM 2'!F23='Agg Form A-Affiliated'!E50,"Equal",'FORM 2'!F23-'Agg Form A-Affiliated'!E50)</f>
        <v>Equal</v>
      </c>
    </row>
    <row r="69" spans="1:5" s="84" customFormat="1">
      <c r="A69" s="460"/>
      <c r="B69" s="497" t="s">
        <v>1226</v>
      </c>
      <c r="C69" s="499"/>
      <c r="D69" s="497" t="s">
        <v>39</v>
      </c>
      <c r="E69" s="498" t="str">
        <f>IF('FORM 2'!E24='Agg Form A-D.O.'!E49,"Equal",'FORM 2'!E24-'Agg Form A-D.O.'!E49)</f>
        <v>Equal</v>
      </c>
    </row>
    <row r="70" spans="1:5" s="84" customFormat="1">
      <c r="A70" s="460"/>
      <c r="B70" s="497" t="s">
        <v>1227</v>
      </c>
      <c r="C70" s="499"/>
      <c r="D70" s="497" t="s">
        <v>40</v>
      </c>
      <c r="E70" s="498" t="str">
        <f>IF('FORM 2'!F24='Agg Form A-Affiliated'!E51,"Equal",'FORM 2'!F24-'Agg Form A-Affiliated'!E51)</f>
        <v>Equal</v>
      </c>
    </row>
    <row r="71" spans="1:5" s="84" customFormat="1">
      <c r="A71" s="460"/>
      <c r="B71" s="497" t="s">
        <v>1243</v>
      </c>
      <c r="C71" s="499"/>
      <c r="D71" s="497" t="s">
        <v>41</v>
      </c>
      <c r="E71" s="498" t="str">
        <f>IF('FORM 2'!E25='Agg Form A-D.O.'!E50,"Equal",'FORM 2'!E25-'Agg Form A-D.O.'!E50)</f>
        <v>Equal</v>
      </c>
    </row>
    <row r="72" spans="1:5" s="84" customFormat="1">
      <c r="A72" s="460"/>
      <c r="B72" s="497" t="s">
        <v>1244</v>
      </c>
      <c r="C72" s="499"/>
      <c r="D72" s="497" t="s">
        <v>46</v>
      </c>
      <c r="E72" s="498" t="str">
        <f>IF('FORM 2'!F25='Agg Form A-Affiliated'!E52,"Equal",'FORM 2'!F25-'Agg Form A-Affiliated'!E52)</f>
        <v>Equal</v>
      </c>
    </row>
    <row r="73" spans="1:5" s="84" customFormat="1">
      <c r="A73" s="460"/>
      <c r="B73" s="497" t="s">
        <v>44</v>
      </c>
      <c r="C73" s="499"/>
      <c r="D73" s="497" t="s">
        <v>43</v>
      </c>
      <c r="E73" s="498" t="str">
        <f>IF('FORM 2'!E26='Agg Form A-D.O.'!E51,"Equal",'FORM 2'!E26-'Agg Form A-D.O.'!E51)</f>
        <v>Equal</v>
      </c>
    </row>
    <row r="74" spans="1:5" s="84" customFormat="1">
      <c r="A74" s="460"/>
      <c r="B74" s="497" t="s">
        <v>42</v>
      </c>
      <c r="C74" s="499"/>
      <c r="D74" s="497" t="s">
        <v>45</v>
      </c>
      <c r="E74" s="498" t="str">
        <f>IF('FORM 2'!F26='Agg Form A-Affiliated'!E53,"Equal",'FORM 2'!F26-'Agg Form A-Affiliated'!E53)</f>
        <v>Equal</v>
      </c>
    </row>
    <row r="75" spans="1:5" s="84" customFormat="1">
      <c r="A75" s="460"/>
      <c r="B75" s="497" t="s">
        <v>47</v>
      </c>
      <c r="C75" s="499"/>
      <c r="D75" s="497" t="s">
        <v>48</v>
      </c>
      <c r="E75" s="498" t="str">
        <f>IF('FORM 2'!E27='Agg Form A-D.O.'!E52,"Equal",'FORM 2'!E27-'Agg Form A-D.O.'!E52)</f>
        <v>Equal</v>
      </c>
    </row>
    <row r="76" spans="1:5" s="84" customFormat="1">
      <c r="A76" s="460"/>
      <c r="B76" s="497" t="s">
        <v>49</v>
      </c>
      <c r="C76" s="499"/>
      <c r="D76" s="497" t="s">
        <v>50</v>
      </c>
      <c r="E76" s="498" t="str">
        <f>IF('FORM 2'!F27='Agg Form A-Affiliated'!E54,"Equal",'FORM 2'!F27-'Agg Form A-Affiliated'!E54)</f>
        <v>Equal</v>
      </c>
    </row>
    <row r="77" spans="1:5" s="84" customFormat="1">
      <c r="A77" s="460"/>
      <c r="B77" s="497" t="s">
        <v>51</v>
      </c>
      <c r="C77" s="499"/>
      <c r="D77" s="497" t="s">
        <v>52</v>
      </c>
      <c r="E77" s="498" t="str">
        <f>IF('FORM 2'!E28='Agg Form A-D.O.'!E53,"Equal",'FORM 2'!E28-'Agg Form A-D.O.'!E53)</f>
        <v>Equal</v>
      </c>
    </row>
    <row r="78" spans="1:5" s="84" customFormat="1">
      <c r="A78" s="460"/>
      <c r="B78" s="497" t="s">
        <v>53</v>
      </c>
      <c r="C78" s="499"/>
      <c r="D78" s="497" t="s">
        <v>54</v>
      </c>
      <c r="E78" s="498" t="str">
        <f>IF('FORM 2'!F28='Agg Form A-Affiliated'!E55,"Equal",'FORM 2'!F28-'Agg Form A-Affiliated'!E55)</f>
        <v>Equal</v>
      </c>
    </row>
    <row r="79" spans="1:5" s="84" customFormat="1">
      <c r="A79" s="460"/>
      <c r="B79" s="497" t="s">
        <v>1241</v>
      </c>
      <c r="C79" s="499"/>
      <c r="D79" s="497" t="s">
        <v>55</v>
      </c>
      <c r="E79" s="498" t="str">
        <f>IF('FORM 2'!E29='Agg Form A-D.O.'!E54,"Equal",'FORM 2'!E29-'Agg Form A-D.O.'!E54)</f>
        <v>Equal</v>
      </c>
    </row>
    <row r="80" spans="1:5" s="84" customFormat="1">
      <c r="A80" s="460"/>
      <c r="B80" s="497" t="s">
        <v>1242</v>
      </c>
      <c r="C80" s="499"/>
      <c r="D80" s="497" t="s">
        <v>56</v>
      </c>
      <c r="E80" s="498" t="str">
        <f>IF('FORM 2'!F29='Agg Form A-Affiliated'!E56,"Equal",'FORM 2'!F29-'Agg Form A-Affiliated'!E56)</f>
        <v>Equal</v>
      </c>
    </row>
    <row r="81" spans="1:5" s="84" customFormat="1">
      <c r="A81" s="460"/>
      <c r="B81" s="497" t="s">
        <v>1228</v>
      </c>
      <c r="C81" s="499"/>
      <c r="D81" s="497" t="s">
        <v>57</v>
      </c>
      <c r="E81" s="498" t="str">
        <f>IF('FORM 2'!E30='Agg Form A-D.O.'!E55,"Equal",'FORM 2'!E30-'Agg Form A-D.O.'!E55)</f>
        <v>Equal</v>
      </c>
    </row>
    <row r="82" spans="1:5" s="84" customFormat="1">
      <c r="A82" s="460"/>
      <c r="B82" s="497" t="s">
        <v>1229</v>
      </c>
      <c r="C82" s="499"/>
      <c r="D82" s="497" t="s">
        <v>58</v>
      </c>
      <c r="E82" s="498" t="str">
        <f>IF('FORM 2'!F30='Agg Form A-Affiliated'!E57,"Equal",'FORM 2'!F30-'Agg Form A-Affiliated'!E57)</f>
        <v>Equal</v>
      </c>
    </row>
    <row r="83" spans="1:5" s="84" customFormat="1">
      <c r="A83" s="460"/>
      <c r="B83" s="497" t="s">
        <v>1230</v>
      </c>
      <c r="C83" s="499"/>
      <c r="D83" s="497" t="s">
        <v>59</v>
      </c>
      <c r="E83" s="498" t="str">
        <f>IF('FORM 2'!E31='Agg Form A-D.O.'!E56,"Equal",'FORM 2'!E31-'Agg Form A-D.O.'!E56)</f>
        <v>Equal</v>
      </c>
    </row>
    <row r="84" spans="1:5" s="84" customFormat="1">
      <c r="A84" s="460"/>
      <c r="B84" s="497" t="s">
        <v>1231</v>
      </c>
      <c r="C84" s="499"/>
      <c r="D84" s="497" t="s">
        <v>60</v>
      </c>
      <c r="E84" s="498" t="str">
        <f>IF('FORM 2'!F31='Agg Form A-Affiliated'!E58,"Equal",'FORM 2'!F31-'Agg Form A-Affiliated'!E58)</f>
        <v>Equal</v>
      </c>
    </row>
    <row r="85" spans="1:5" s="84" customFormat="1">
      <c r="A85" s="460"/>
      <c r="B85" s="497" t="s">
        <v>1232</v>
      </c>
      <c r="C85" s="499"/>
      <c r="D85" s="497" t="s">
        <v>61</v>
      </c>
      <c r="E85" s="498" t="str">
        <f>IF('FORM 2'!E32='Agg Form A-D.O.'!E57,"Equal",'FORM 2'!E32-'Agg Form A-D.O.'!E57)</f>
        <v>Equal</v>
      </c>
    </row>
    <row r="86" spans="1:5" s="84" customFormat="1">
      <c r="A86" s="460"/>
      <c r="B86" s="497" t="s">
        <v>1233</v>
      </c>
      <c r="C86" s="499"/>
      <c r="D86" s="497" t="s">
        <v>62</v>
      </c>
      <c r="E86" s="498" t="str">
        <f>IF('FORM 2'!F32='Agg Form A-Affiliated'!E59,"Equal",'FORM 2'!F32-'Agg Form A-Affiliated'!E59)</f>
        <v>Equal</v>
      </c>
    </row>
    <row r="87" spans="1:5" s="84" customFormat="1">
      <c r="A87" s="460"/>
      <c r="B87" s="497" t="s">
        <v>1234</v>
      </c>
      <c r="C87" s="499"/>
      <c r="D87" s="497" t="s">
        <v>63</v>
      </c>
      <c r="E87" s="498" t="str">
        <f>IF('FORM 2'!E33='Agg Form A-D.O.'!E58,"Equal",'FORM 2'!E33-'Agg Form A-D.O.'!E58)</f>
        <v>Equal</v>
      </c>
    </row>
    <row r="88" spans="1:5" s="84" customFormat="1">
      <c r="A88" s="460"/>
      <c r="B88" s="497" t="s">
        <v>1235</v>
      </c>
      <c r="C88" s="499"/>
      <c r="D88" s="497" t="s">
        <v>64</v>
      </c>
      <c r="E88" s="498" t="str">
        <f>IF('FORM 2'!F33='Agg Form A-Affiliated'!E60,"Equal",'FORM 2'!F33-'Agg Form A-Affiliated'!E60)</f>
        <v>Equal</v>
      </c>
    </row>
    <row r="89" spans="1:5" s="84" customFormat="1">
      <c r="A89" s="460"/>
      <c r="B89" s="497" t="s">
        <v>65</v>
      </c>
      <c r="C89" s="499"/>
      <c r="D89" s="497" t="s">
        <v>66</v>
      </c>
      <c r="E89" s="498" t="str">
        <f>IF('FORM 2'!E34='Agg Form A-D.O.'!E59,"Equal",'FORM 2'!E34-'Agg Form A-D.O.'!E59)</f>
        <v>Equal</v>
      </c>
    </row>
    <row r="90" spans="1:5" s="84" customFormat="1">
      <c r="A90" s="460"/>
      <c r="B90" s="497" t="s">
        <v>67</v>
      </c>
      <c r="C90" s="499"/>
      <c r="D90" s="497" t="s">
        <v>68</v>
      </c>
      <c r="E90" s="498" t="str">
        <f>IF('FORM 2'!F34='Agg Form A-Affiliated'!E61,"Equal",'FORM 2'!F34-'Agg Form A-Affiliated'!E61)</f>
        <v>Equal</v>
      </c>
    </row>
    <row r="91" spans="1:5" s="84" customFormat="1">
      <c r="A91" s="460"/>
      <c r="B91" s="497" t="s">
        <v>1236</v>
      </c>
      <c r="C91" s="499"/>
      <c r="D91" s="497" t="s">
        <v>69</v>
      </c>
      <c r="E91" s="498" t="str">
        <f>IF('FORM 2'!E35='Agg Form A-D.O.'!E60,"Equal",'FORM 2'!E35-'Agg Form A-D.O.'!E60)</f>
        <v>Equal</v>
      </c>
    </row>
    <row r="92" spans="1:5" s="84" customFormat="1">
      <c r="A92" s="460"/>
      <c r="B92" s="497" t="s">
        <v>1237</v>
      </c>
      <c r="C92" s="499"/>
      <c r="D92" s="497" t="s">
        <v>70</v>
      </c>
      <c r="E92" s="498" t="str">
        <f>IF('FORM 2'!F35='Agg Form A-Affiliated'!E62,"Equal",'FORM 2'!F35-'Agg Form A-Affiliated'!E62)</f>
        <v>Equal</v>
      </c>
    </row>
    <row r="93" spans="1:5" s="84" customFormat="1">
      <c r="A93" s="460"/>
      <c r="B93" s="497" t="s">
        <v>71</v>
      </c>
      <c r="C93" s="499"/>
      <c r="D93" s="497" t="s">
        <v>72</v>
      </c>
      <c r="E93" s="498" t="str">
        <f>IF('FORM 2'!E36='Agg Form A-D.O.'!E61,"Equal",'FORM 2'!E36-'Agg Form A-D.O.'!E61)</f>
        <v>Equal</v>
      </c>
    </row>
    <row r="94" spans="1:5" s="84" customFormat="1">
      <c r="A94" s="460"/>
      <c r="B94" s="497" t="s">
        <v>73</v>
      </c>
      <c r="C94" s="499"/>
      <c r="D94" s="497" t="s">
        <v>74</v>
      </c>
      <c r="E94" s="498" t="str">
        <f>IF('FORM 2'!F36='Agg Form A-Affiliated'!E63,"Equal",'FORM 2'!F36-'Agg Form A-Affiliated'!E63)</f>
        <v>Equal</v>
      </c>
    </row>
    <row r="95" spans="1:5" s="84" customFormat="1">
      <c r="A95" s="460"/>
      <c r="B95" s="497" t="s">
        <v>75</v>
      </c>
      <c r="C95" s="499"/>
      <c r="D95" s="497" t="s">
        <v>76</v>
      </c>
      <c r="E95" s="498" t="str">
        <f>IF('FORM 2'!E49='Agg Form A-D.O.'!E62,"Equal",'FORM 2'!E49-'Agg Form A-D.O.'!E62)</f>
        <v>Equal</v>
      </c>
    </row>
    <row r="96" spans="1:5" s="84" customFormat="1">
      <c r="A96" s="460"/>
      <c r="B96" s="497" t="s">
        <v>77</v>
      </c>
      <c r="C96" s="499"/>
      <c r="D96" s="497" t="s">
        <v>78</v>
      </c>
      <c r="E96" s="498" t="str">
        <f>IF('FORM 2'!F49='Agg Form A-Affiliated'!E64,"Equal",'FORM 2'!F49-'Agg Form A-Affiliated'!E64)</f>
        <v>Equal</v>
      </c>
    </row>
    <row r="97" spans="1:17" s="69" customFormat="1">
      <c r="A97" s="507"/>
      <c r="B97" s="509" t="s">
        <v>174</v>
      </c>
      <c r="C97" s="507"/>
      <c r="D97" s="507"/>
      <c r="E97" s="518"/>
    </row>
    <row r="98" spans="1:17" s="504" customFormat="1" ht="12">
      <c r="A98" s="503"/>
      <c r="B98" s="508" t="s">
        <v>178</v>
      </c>
      <c r="C98" s="510" t="s">
        <v>175</v>
      </c>
      <c r="D98" s="508" t="s">
        <v>178</v>
      </c>
      <c r="E98" s="512" t="s">
        <v>133</v>
      </c>
      <c r="G98" s="505"/>
      <c r="Q98" s="506"/>
    </row>
    <row r="99" spans="1:17" s="84" customFormat="1">
      <c r="A99" s="460"/>
      <c r="B99" s="497" t="s">
        <v>1239</v>
      </c>
      <c r="C99" s="499"/>
      <c r="D99" s="497" t="s">
        <v>79</v>
      </c>
      <c r="E99" s="498" t="str">
        <f>IF('FORM 2'!E50='Agg Form A-D.O.'!E63,"Equal",'FORM 2'!E50-'Agg Form A-D.O.'!E63)</f>
        <v>Equal</v>
      </c>
    </row>
    <row r="100" spans="1:17" s="84" customFormat="1">
      <c r="A100" s="460"/>
      <c r="B100" s="497" t="s">
        <v>1240</v>
      </c>
      <c r="C100" s="500"/>
      <c r="D100" s="497" t="s">
        <v>80</v>
      </c>
      <c r="E100" s="498" t="str">
        <f>IF('FORM 2'!F50='Agg Form A-Affiliated'!E65,"Equal",'FORM 2'!F50-'Agg Form A-Affiliated'!E65)</f>
        <v>Equal</v>
      </c>
    </row>
    <row r="101" spans="1:17" s="84" customFormat="1">
      <c r="A101" s="460"/>
      <c r="B101" s="497" t="s">
        <v>81</v>
      </c>
      <c r="C101" s="501"/>
      <c r="D101" s="497" t="s">
        <v>82</v>
      </c>
      <c r="E101" s="498" t="str">
        <f>IF('FORM 2'!E51='Agg Form A-D.O.'!E64,"Equal",'FORM 2'!E51-'Agg Form A-D.O.'!E64)</f>
        <v>Equal</v>
      </c>
    </row>
    <row r="102" spans="1:17" s="84" customFormat="1">
      <c r="A102" s="460"/>
      <c r="B102" s="497" t="s">
        <v>83</v>
      </c>
      <c r="C102" s="499"/>
      <c r="D102" s="497" t="s">
        <v>84</v>
      </c>
      <c r="E102" s="498" t="str">
        <f>IF('FORM 2'!F51='Agg Form A-Affiliated'!E66,"Equal",'FORM 2'!F51-'Agg Form A-Affiliated'!E66)</f>
        <v>Equal</v>
      </c>
    </row>
    <row r="103" spans="1:17" s="84" customFormat="1" ht="21">
      <c r="A103" s="460"/>
      <c r="B103" s="497" t="s">
        <v>125</v>
      </c>
      <c r="C103" s="499"/>
      <c r="D103" s="497" t="s">
        <v>85</v>
      </c>
      <c r="E103" s="498" t="str">
        <f>IF('FORM 2'!E52+'FORM 2'!E53='Agg Form A-D.O.'!E65,"Equal",'FORM 2'!E52+'FORM 2'!E53-'Agg Form A-D.O.'!E65)</f>
        <v>Equal</v>
      </c>
    </row>
    <row r="104" spans="1:17" s="84" customFormat="1" ht="21">
      <c r="A104" s="460"/>
      <c r="B104" s="497" t="s">
        <v>126</v>
      </c>
      <c r="C104" s="499"/>
      <c r="D104" s="497" t="s">
        <v>86</v>
      </c>
      <c r="E104" s="498" t="str">
        <f>IF('FORM 2'!F52+'FORM 2'!F53='Agg Form A-Affiliated'!E67,"Equal",'FORM 2'!F52+'FORM 2'!F53-'Agg Form A-Affiliated'!E67)</f>
        <v>Equal</v>
      </c>
    </row>
    <row r="105" spans="1:17" s="84" customFormat="1" ht="21">
      <c r="A105" s="460"/>
      <c r="B105" s="497" t="s">
        <v>1148</v>
      </c>
      <c r="C105" s="499"/>
      <c r="D105" s="497" t="s">
        <v>157</v>
      </c>
      <c r="E105" s="498" t="str">
        <f>IF('FORM 2'!D52+'FORM 2'!D53='FORM 9'!F41,"Equal",'FORM 2'!D52+'FORM 2'!D53-'FORM 9'!F41)</f>
        <v>Equal</v>
      </c>
      <c r="F105" s="635"/>
      <c r="G105" s="635"/>
    </row>
    <row r="106" spans="1:17" s="84" customFormat="1">
      <c r="A106" s="460"/>
      <c r="B106" s="497" t="s">
        <v>91</v>
      </c>
      <c r="C106" s="499"/>
      <c r="D106" s="497" t="s">
        <v>92</v>
      </c>
      <c r="E106" s="498" t="str">
        <f>IF('FORM 2'!E55='Agg Form A-D.O.'!E73,"Equal",'FORM 2'!E55-'Agg Form A-D.O.'!E73)</f>
        <v>Equal</v>
      </c>
    </row>
    <row r="107" spans="1:17" s="84" customFormat="1">
      <c r="A107" s="460"/>
      <c r="B107" s="497" t="s">
        <v>93</v>
      </c>
      <c r="C107" s="499"/>
      <c r="D107" s="497" t="s">
        <v>94</v>
      </c>
      <c r="E107" s="498" t="str">
        <f>IF('FORM 2'!F55='Agg Form A-Affiliated'!E75,"Equal",'FORM 2'!F55-'Agg Form A-Affiliated'!E75)</f>
        <v>Equal</v>
      </c>
    </row>
    <row r="108" spans="1:17" s="84" customFormat="1">
      <c r="A108" s="460"/>
      <c r="B108" s="497" t="s">
        <v>87</v>
      </c>
      <c r="C108" s="499"/>
      <c r="D108" s="497" t="s">
        <v>88</v>
      </c>
      <c r="E108" s="498" t="str">
        <f>IF('FORM 2'!E56='Agg Form A-D.O.'!E66,"Equal",'FORM 2'!E56-'Agg Form A-D.O.'!E66)</f>
        <v>Equal</v>
      </c>
    </row>
    <row r="109" spans="1:17" s="84" customFormat="1">
      <c r="A109" s="460"/>
      <c r="B109" s="497" t="s">
        <v>89</v>
      </c>
      <c r="C109" s="499"/>
      <c r="D109" s="497" t="s">
        <v>90</v>
      </c>
      <c r="E109" s="498" t="str">
        <f>IF('FORM 2'!F56='Agg Form A-Affiliated'!E68,"Equal",'FORM 2'!F56-'Agg Form A-Affiliated'!E68)</f>
        <v>Equal</v>
      </c>
    </row>
    <row r="110" spans="1:17" s="84" customFormat="1">
      <c r="A110" s="460"/>
      <c r="B110" s="497" t="s">
        <v>95</v>
      </c>
      <c r="C110" s="499"/>
      <c r="D110" s="497" t="s">
        <v>96</v>
      </c>
      <c r="E110" s="498" t="str">
        <f>IF('FORM 2'!E57='Agg Form A-D.O.'!E67,"Equal",'FORM 2'!E57-'Agg Form A-D.O.'!E67)</f>
        <v>Equal</v>
      </c>
    </row>
    <row r="111" spans="1:17" s="84" customFormat="1">
      <c r="A111" s="460"/>
      <c r="B111" s="497" t="s">
        <v>97</v>
      </c>
      <c r="C111" s="499"/>
      <c r="D111" s="497" t="s">
        <v>98</v>
      </c>
      <c r="E111" s="498" t="str">
        <f>IF('FORM 2'!F57='Agg Form A-Affiliated'!E69,"Equal",'FORM 2'!F57-'Agg Form A-Affiliated'!E69)</f>
        <v>Equal</v>
      </c>
    </row>
    <row r="112" spans="1:17" s="84" customFormat="1">
      <c r="A112" s="460"/>
      <c r="B112" s="497" t="s">
        <v>152</v>
      </c>
      <c r="C112" s="499"/>
      <c r="D112" s="497" t="s">
        <v>99</v>
      </c>
      <c r="E112" s="498" t="str">
        <f>IF('FORM 2'!E58='Agg Form A-D.O.'!E68,"Equal",'FORM 2'!E58-'Agg Form A-D.O.'!E68)</f>
        <v>Equal</v>
      </c>
    </row>
    <row r="113" spans="1:5" s="84" customFormat="1">
      <c r="A113" s="460"/>
      <c r="B113" s="497" t="s">
        <v>100</v>
      </c>
      <c r="C113" s="499"/>
      <c r="D113" s="497" t="s">
        <v>101</v>
      </c>
      <c r="E113" s="498" t="str">
        <f>IF('FORM 2'!F58='Agg Form A-Affiliated'!E70,"Equal",'FORM 2'!F58-'Agg Form A-Affiliated'!E70)</f>
        <v>Equal</v>
      </c>
    </row>
    <row r="114" spans="1:5" s="84" customFormat="1">
      <c r="A114" s="460"/>
      <c r="B114" s="497" t="s">
        <v>170</v>
      </c>
      <c r="C114" s="502"/>
      <c r="D114" s="497" t="s">
        <v>171</v>
      </c>
      <c r="E114" s="498" t="str">
        <f>IF(ABS('FORM 3'!$I$42-'FORM 2'!$D$60)&lt;200,"Equal",('FORM 3'!$I$42-'FORM 2'!$D$60))</f>
        <v>Equal</v>
      </c>
    </row>
    <row r="115" spans="1:5" s="84" customFormat="1">
      <c r="A115" s="460"/>
      <c r="B115" s="497" t="s">
        <v>170</v>
      </c>
      <c r="C115" s="499"/>
      <c r="D115" s="497" t="s">
        <v>172</v>
      </c>
      <c r="E115" s="498" t="str">
        <f>IF('FORM 2'!D60='ALTA-INC'!C13,"Equal",'FORM 2'!D60-'ALTA-INC'!C13)</f>
        <v>Equal</v>
      </c>
    </row>
    <row r="116" spans="1:5" s="84" customFormat="1">
      <c r="A116" s="460"/>
      <c r="B116" s="497" t="s">
        <v>102</v>
      </c>
      <c r="C116" s="499"/>
      <c r="D116" s="497" t="s">
        <v>104</v>
      </c>
      <c r="E116" s="498" t="str">
        <f>IF('FORM 2'!E64='Agg Form A-D.O.'!E69,"Equal",'FORM 2'!E64-'Agg Form A-D.O.'!E69)</f>
        <v>Equal</v>
      </c>
    </row>
    <row r="117" spans="1:5" s="84" customFormat="1">
      <c r="A117" s="460"/>
      <c r="B117" s="497" t="s">
        <v>103</v>
      </c>
      <c r="C117" s="499"/>
      <c r="D117" s="497" t="s">
        <v>105</v>
      </c>
      <c r="E117" s="498" t="str">
        <f>IF('FORM 2'!F64='Agg Form A-Affiliated'!E71,"Equal",'FORM 2'!F64-'Agg Form A-Affiliated'!E71)</f>
        <v>Equal</v>
      </c>
    </row>
    <row r="118" spans="1:5" s="84" customFormat="1">
      <c r="A118" s="460"/>
      <c r="B118" s="497" t="s">
        <v>106</v>
      </c>
      <c r="C118" s="499"/>
      <c r="D118" s="497" t="s">
        <v>107</v>
      </c>
      <c r="E118" s="498" t="str">
        <f>IF('FORM 2'!E65='Agg Form A-D.O.'!E70,"Equal",'FORM 2'!E65-'Agg Form A-D.O.'!E70)</f>
        <v>Equal</v>
      </c>
    </row>
    <row r="119" spans="1:5" s="84" customFormat="1">
      <c r="A119" s="460"/>
      <c r="B119" s="497" t="s">
        <v>108</v>
      </c>
      <c r="C119" s="499"/>
      <c r="D119" s="497" t="s">
        <v>109</v>
      </c>
      <c r="E119" s="498" t="str">
        <f>IF('FORM 2'!F65='Agg Form A-Affiliated'!E72,"Equal",'FORM 2'!F65-'Agg Form A-Affiliated'!E72)</f>
        <v>Equal</v>
      </c>
    </row>
    <row r="120" spans="1:5" s="84" customFormat="1">
      <c r="A120" s="460"/>
      <c r="B120" s="497" t="s">
        <v>110</v>
      </c>
      <c r="C120" s="499"/>
      <c r="D120" s="497" t="s">
        <v>111</v>
      </c>
      <c r="E120" s="498" t="str">
        <f>IF('FORM 2'!E66='Agg Form A-D.O.'!E71,"Equal",'FORM 2'!E66-'Agg Form A-D.O.'!E71)</f>
        <v>Equal</v>
      </c>
    </row>
    <row r="121" spans="1:5" s="84" customFormat="1">
      <c r="A121" s="460"/>
      <c r="B121" s="497" t="s">
        <v>112</v>
      </c>
      <c r="C121" s="499"/>
      <c r="D121" s="497" t="s">
        <v>113</v>
      </c>
      <c r="E121" s="498" t="str">
        <f>IF('FORM 2'!F66='Agg Form A-Affiliated'!E73,"Equal",'FORM 2'!F66-'Agg Form A-Affiliated'!E73)</f>
        <v>Equal</v>
      </c>
    </row>
    <row r="122" spans="1:5" s="84" customFormat="1">
      <c r="A122" s="460"/>
      <c r="B122" s="497" t="s">
        <v>114</v>
      </c>
      <c r="C122" s="499"/>
      <c r="D122" s="497" t="s">
        <v>115</v>
      </c>
      <c r="E122" s="498" t="str">
        <f>IF('FORM 2'!E67='Agg Form A-D.O.'!E72,"Equal",'FORM 2'!E67-'Agg Form A-D.O.'!E72)</f>
        <v>Equal</v>
      </c>
    </row>
    <row r="123" spans="1:5" s="84" customFormat="1">
      <c r="A123" s="460"/>
      <c r="B123" s="497" t="s">
        <v>116</v>
      </c>
      <c r="C123" s="500"/>
      <c r="D123" s="497" t="s">
        <v>117</v>
      </c>
      <c r="E123" s="498" t="str">
        <f>IF('FORM 2'!F67='Agg Form A-Affiliated'!E74,"Equal",'FORM 2'!F67-'Agg Form A-Affiliated'!E74)</f>
        <v>Equal</v>
      </c>
    </row>
    <row r="124" spans="1:5" s="84" customFormat="1">
      <c r="A124" s="461"/>
      <c r="E124" s="488"/>
    </row>
    <row r="125" spans="1:5" s="84" customFormat="1">
      <c r="A125" s="391"/>
      <c r="B125" s="509" t="s">
        <v>1020</v>
      </c>
      <c r="C125" s="391"/>
      <c r="D125" s="391"/>
      <c r="E125" s="489"/>
    </row>
    <row r="126" spans="1:5" s="84" customFormat="1">
      <c r="A126" s="460"/>
      <c r="B126" s="497"/>
      <c r="C126" s="496"/>
      <c r="D126" s="497" t="s">
        <v>164</v>
      </c>
      <c r="E126" s="498" t="s">
        <v>161</v>
      </c>
    </row>
    <row r="127" spans="1:5" s="84" customFormat="1">
      <c r="A127" s="460"/>
      <c r="B127" s="391"/>
      <c r="C127" s="487"/>
      <c r="D127" s="391"/>
      <c r="E127" s="516"/>
    </row>
    <row r="128" spans="1:5" s="84" customFormat="1">
      <c r="A128" s="460"/>
      <c r="B128" s="509" t="s">
        <v>1016</v>
      </c>
      <c r="E128" s="530"/>
    </row>
    <row r="129" spans="1:5" s="84" customFormat="1">
      <c r="A129" s="460"/>
      <c r="B129" s="497"/>
      <c r="C129" s="496"/>
      <c r="D129" s="497" t="s">
        <v>164</v>
      </c>
      <c r="E129" s="498" t="s">
        <v>161</v>
      </c>
    </row>
    <row r="130" spans="1:5" s="84" customFormat="1">
      <c r="A130" s="460"/>
      <c r="B130" s="391"/>
      <c r="C130" s="487"/>
      <c r="D130" s="391"/>
      <c r="E130" s="489"/>
    </row>
    <row r="131" spans="1:5" s="84" customFormat="1">
      <c r="A131" s="460"/>
      <c r="B131" s="509" t="s">
        <v>182</v>
      </c>
      <c r="E131" s="530"/>
    </row>
    <row r="132" spans="1:5" s="84" customFormat="1" ht="21">
      <c r="A132" s="460"/>
      <c r="B132" s="497" t="s">
        <v>710</v>
      </c>
      <c r="C132" s="496"/>
      <c r="D132" s="497" t="s">
        <v>711</v>
      </c>
      <c r="E132" s="560" t="str">
        <f>IF('FORM 12'!B54='FORM 1'!I16,"Equal",'FORM 12'!B54-'FORM 1'!I16)</f>
        <v>Equal</v>
      </c>
    </row>
    <row r="133" spans="1:5" s="84" customFormat="1">
      <c r="A133" s="460"/>
      <c r="B133" s="391"/>
      <c r="C133" s="487"/>
      <c r="D133" s="391"/>
      <c r="E133" s="556"/>
    </row>
    <row r="134" spans="1:5" s="84" customFormat="1">
      <c r="A134" s="391"/>
      <c r="B134" s="509" t="s">
        <v>1140</v>
      </c>
      <c r="C134" s="391"/>
      <c r="D134" s="391"/>
      <c r="E134" s="530"/>
    </row>
    <row r="135" spans="1:5" s="84" customFormat="1">
      <c r="A135" s="460"/>
      <c r="B135" s="497" t="s">
        <v>10</v>
      </c>
      <c r="C135" s="496"/>
      <c r="D135" s="497" t="s">
        <v>1238</v>
      </c>
      <c r="E135" s="498" t="str">
        <f>IF(('SCHED S-2'!C20='FORM 1'!I19+'FORM 1'!C34+'FORM 1'!D34+'FORM 1'!F34),"Equal",'SCHED S-2'!C20-SUM('FORM 1'!I19+'FORM 1'!C34+'FORM 1'!D34+'FORM 1'!F34))</f>
        <v>Equal</v>
      </c>
    </row>
    <row r="136" spans="1:5" s="519" customFormat="1">
      <c r="A136" s="513"/>
      <c r="B136" s="487"/>
      <c r="C136" s="487"/>
      <c r="D136" s="487"/>
      <c r="E136" s="489"/>
    </row>
    <row r="137" spans="1:5" s="84" customFormat="1">
      <c r="A137" s="391"/>
      <c r="B137" s="509" t="s">
        <v>1141</v>
      </c>
      <c r="C137" s="391"/>
      <c r="D137" s="391"/>
      <c r="E137" s="530"/>
    </row>
    <row r="138" spans="1:5" s="84" customFormat="1">
      <c r="A138" s="460"/>
      <c r="B138" s="497" t="s">
        <v>127</v>
      </c>
      <c r="C138" s="501"/>
      <c r="D138" s="497" t="s">
        <v>130</v>
      </c>
      <c r="E138" s="498" t="str">
        <f>IF('ALTA-Balance'!C18='ALTA-Balance'!C28,"Equal",'ALTA-Balance'!C18-'ALTA-Balance'!C28)</f>
        <v>Equal</v>
      </c>
    </row>
    <row r="139" spans="1:5" s="84" customFormat="1">
      <c r="A139" s="460"/>
      <c r="B139" s="497" t="s">
        <v>128</v>
      </c>
      <c r="C139" s="499"/>
      <c r="D139" s="497" t="s">
        <v>131</v>
      </c>
      <c r="E139" s="498" t="str">
        <f>IF('ALTA-Balance'!D18='ALTA-Balance'!D28,"Equal",'ALTA-Balance'!D18-'ALTA-Balance'!D28)</f>
        <v>Equal</v>
      </c>
    </row>
    <row r="140" spans="1:5" s="84" customFormat="1">
      <c r="A140" s="460"/>
      <c r="B140" s="497" t="s">
        <v>129</v>
      </c>
      <c r="C140" s="500"/>
      <c r="D140" s="497" t="s">
        <v>132</v>
      </c>
      <c r="E140" s="498" t="str">
        <f>IF('ALTA-Balance'!E18='ALTA-Balance'!E28,"Equal",'ALTA-Balance'!E18-'ALTA-Balance'!E28)</f>
        <v>Equal</v>
      </c>
    </row>
    <row r="141" spans="1:5" s="84" customFormat="1" ht="13.8" thickBot="1">
      <c r="A141" s="391"/>
      <c r="B141" s="302"/>
      <c r="C141" s="302"/>
      <c r="D141" s="302"/>
      <c r="E141" s="11"/>
    </row>
    <row r="142" spans="1:5" s="84" customFormat="1" ht="14.4" thickTop="1" thickBot="1">
      <c r="A142" s="391"/>
      <c r="B142" s="859" t="s">
        <v>160</v>
      </c>
      <c r="C142" s="859"/>
      <c r="D142" s="859"/>
      <c r="E142" s="462"/>
    </row>
    <row r="143" spans="1:5" ht="13.8" thickTop="1">
      <c r="A143" s="391"/>
      <c r="B143" s="862"/>
      <c r="C143" s="862"/>
      <c r="D143" s="862"/>
      <c r="E143" s="862"/>
    </row>
    <row r="144" spans="1:5">
      <c r="A144" s="269"/>
      <c r="B144" s="858" t="s">
        <v>786</v>
      </c>
      <c r="C144" s="858"/>
      <c r="D144" s="858"/>
      <c r="E144" s="858"/>
    </row>
    <row r="145" spans="1:5">
      <c r="A145" s="269"/>
      <c r="B145" s="858"/>
      <c r="C145" s="858"/>
      <c r="D145" s="858"/>
      <c r="E145" s="858"/>
    </row>
    <row r="146" spans="1:5">
      <c r="A146" s="269"/>
      <c r="B146" s="858"/>
      <c r="C146" s="858"/>
      <c r="D146" s="858"/>
      <c r="E146" s="858"/>
    </row>
    <row r="147" spans="1:5">
      <c r="A147" s="269"/>
      <c r="B147" s="858"/>
      <c r="C147" s="858"/>
      <c r="D147" s="858"/>
      <c r="E147" s="858"/>
    </row>
    <row r="148" spans="1:5">
      <c r="A148" s="269"/>
      <c r="B148" s="858"/>
      <c r="C148" s="858"/>
      <c r="D148" s="858"/>
      <c r="E148" s="858"/>
    </row>
    <row r="149" spans="1:5">
      <c r="A149" s="269"/>
      <c r="B149" s="858"/>
      <c r="C149" s="858"/>
      <c r="D149" s="858"/>
      <c r="E149" s="858"/>
    </row>
    <row r="150" spans="1:5">
      <c r="B150" s="858"/>
      <c r="C150" s="858"/>
      <c r="D150" s="858"/>
      <c r="E150" s="858"/>
    </row>
    <row r="151" spans="1:5">
      <c r="B151" s="858"/>
      <c r="C151" s="858"/>
      <c r="D151" s="858"/>
      <c r="E151" s="858"/>
    </row>
    <row r="152" spans="1:5" ht="13.8" thickBot="1">
      <c r="B152" s="858"/>
      <c r="C152" s="858"/>
      <c r="D152" s="858"/>
      <c r="E152" s="858"/>
    </row>
    <row r="153" spans="1:5" s="84" customFormat="1" ht="14.4" thickTop="1" thickBot="1">
      <c r="A153" s="391"/>
      <c r="B153" s="859" t="s">
        <v>160</v>
      </c>
      <c r="C153" s="859"/>
      <c r="D153" s="859"/>
      <c r="E153" s="462"/>
    </row>
    <row r="154" spans="1:5" ht="13.8" thickTop="1">
      <c r="B154" s="858"/>
      <c r="C154" s="858"/>
      <c r="D154" s="858"/>
      <c r="E154" s="858"/>
    </row>
    <row r="155" spans="1:5">
      <c r="B155" s="858"/>
      <c r="C155" s="858"/>
      <c r="D155" s="858"/>
      <c r="E155" s="858"/>
    </row>
    <row r="156" spans="1:5">
      <c r="B156" s="858"/>
      <c r="C156" s="858"/>
      <c r="D156" s="858"/>
      <c r="E156" s="858"/>
    </row>
    <row r="157" spans="1:5">
      <c r="B157" s="858"/>
      <c r="C157" s="858"/>
      <c r="D157" s="858"/>
      <c r="E157" s="858"/>
    </row>
    <row r="158" spans="1:5">
      <c r="B158" s="858"/>
      <c r="C158" s="858"/>
      <c r="D158" s="858"/>
      <c r="E158" s="858"/>
    </row>
    <row r="159" spans="1:5">
      <c r="B159" s="858"/>
      <c r="C159" s="858"/>
      <c r="D159" s="858"/>
      <c r="E159" s="858"/>
    </row>
    <row r="160" spans="1:5">
      <c r="B160" s="858"/>
      <c r="C160" s="858"/>
      <c r="D160" s="858"/>
      <c r="E160" s="858"/>
    </row>
    <row r="161" spans="1:5">
      <c r="B161" s="858"/>
      <c r="C161" s="858"/>
      <c r="D161" s="858"/>
      <c r="E161" s="858"/>
    </row>
    <row r="162" spans="1:5">
      <c r="B162" s="858"/>
      <c r="C162" s="858"/>
      <c r="D162" s="858"/>
      <c r="E162" s="858"/>
    </row>
    <row r="163" spans="1:5">
      <c r="B163" s="858"/>
      <c r="C163" s="858"/>
      <c r="D163" s="858"/>
      <c r="E163" s="858"/>
    </row>
    <row r="164" spans="1:5">
      <c r="B164" s="858"/>
      <c r="C164" s="858"/>
      <c r="D164" s="858"/>
      <c r="E164" s="858"/>
    </row>
    <row r="165" spans="1:5">
      <c r="A165" s="269"/>
      <c r="B165" s="858"/>
      <c r="C165" s="858"/>
      <c r="D165" s="858"/>
      <c r="E165" s="858"/>
    </row>
    <row r="166" spans="1:5">
      <c r="B166" s="858"/>
      <c r="C166" s="858"/>
      <c r="D166" s="858"/>
      <c r="E166" s="858"/>
    </row>
    <row r="167" spans="1:5">
      <c r="B167" s="858"/>
      <c r="C167" s="858"/>
      <c r="D167" s="858"/>
      <c r="E167" s="858"/>
    </row>
    <row r="168" spans="1:5">
      <c r="B168" s="858"/>
      <c r="C168" s="858"/>
      <c r="D168" s="858"/>
      <c r="E168" s="858"/>
    </row>
    <row r="169" spans="1:5">
      <c r="B169" s="858"/>
      <c r="C169" s="858"/>
      <c r="D169" s="858"/>
      <c r="E169" s="858"/>
    </row>
    <row r="170" spans="1:5">
      <c r="B170" s="858"/>
      <c r="C170" s="858"/>
      <c r="D170" s="858"/>
      <c r="E170" s="858"/>
    </row>
    <row r="171" spans="1:5">
      <c r="B171" s="858"/>
      <c r="C171" s="858"/>
      <c r="D171" s="858"/>
      <c r="E171" s="858"/>
    </row>
    <row r="172" spans="1:5">
      <c r="B172" s="858"/>
      <c r="C172" s="858"/>
      <c r="D172" s="858"/>
      <c r="E172" s="858"/>
    </row>
    <row r="173" spans="1:5">
      <c r="B173" s="858"/>
      <c r="C173" s="858"/>
      <c r="D173" s="858"/>
      <c r="E173" s="858"/>
    </row>
    <row r="174" spans="1:5">
      <c r="B174" s="858"/>
      <c r="C174" s="858"/>
      <c r="D174" s="858"/>
      <c r="E174" s="858"/>
    </row>
    <row r="175" spans="1:5">
      <c r="B175" s="858"/>
      <c r="C175" s="858"/>
      <c r="D175" s="858"/>
      <c r="E175" s="858"/>
    </row>
    <row r="176" spans="1:5">
      <c r="B176" s="858"/>
      <c r="C176" s="858"/>
      <c r="D176" s="858"/>
      <c r="E176" s="858"/>
    </row>
    <row r="177" spans="2:5">
      <c r="B177" s="858"/>
      <c r="C177" s="858"/>
      <c r="D177" s="858"/>
      <c r="E177" s="858"/>
    </row>
    <row r="178" spans="2:5">
      <c r="B178" s="858"/>
      <c r="C178" s="858"/>
      <c r="D178" s="858"/>
      <c r="E178" s="858"/>
    </row>
    <row r="179" spans="2:5">
      <c r="B179" s="858"/>
      <c r="C179" s="858"/>
      <c r="D179" s="858"/>
      <c r="E179" s="858"/>
    </row>
    <row r="180" spans="2:5">
      <c r="B180" s="858"/>
      <c r="C180" s="858"/>
      <c r="D180" s="858"/>
      <c r="E180" s="858"/>
    </row>
  </sheetData>
  <protectedRanges>
    <protectedRange sqref="A10:A46 A48:A140" name="Range1"/>
  </protectedRanges>
  <customSheetViews>
    <customSheetView guid="{5FD3B1AB-017C-414B-9DD8-B283259DE27C}" showRuler="0" topLeftCell="A106">
      <selection activeCell="B137" sqref="B137:E137"/>
      <rowBreaks count="2" manualBreakCount="2">
        <brk id="47" max="16383" man="1"/>
        <brk id="93" max="16383" man="1"/>
      </rowBreaks>
      <pageMargins left="0.57999999999999996" right="0.21" top="1" bottom="0.64" header="0.49" footer="0.37"/>
      <pageSetup orientation="portrait" r:id="rId1"/>
      <headerFooter alignWithMargins="0">
        <oddFooter>&amp;C&amp;P</oddFooter>
      </headerFooter>
    </customSheetView>
  </customSheetViews>
  <mergeCells count="45">
    <mergeCell ref="B148:E148"/>
    <mergeCell ref="B149:E149"/>
    <mergeCell ref="B7:E7"/>
    <mergeCell ref="B142:D142"/>
    <mergeCell ref="B143:E143"/>
    <mergeCell ref="B144:E144"/>
    <mergeCell ref="B147:E147"/>
    <mergeCell ref="A1:E1"/>
    <mergeCell ref="B145:E145"/>
    <mergeCell ref="B146:E146"/>
    <mergeCell ref="B17:B19"/>
    <mergeCell ref="B30:B31"/>
    <mergeCell ref="B32:B33"/>
    <mergeCell ref="B43:B45"/>
    <mergeCell ref="B154:E154"/>
    <mergeCell ref="B155:E155"/>
    <mergeCell ref="B156:E156"/>
    <mergeCell ref="B157:E157"/>
    <mergeCell ref="B150:E150"/>
    <mergeCell ref="B151:E151"/>
    <mergeCell ref="B152:E152"/>
    <mergeCell ref="B153:D153"/>
    <mergeCell ref="B162:E162"/>
    <mergeCell ref="B163:E163"/>
    <mergeCell ref="B164:E164"/>
    <mergeCell ref="B158:E158"/>
    <mergeCell ref="B159:E159"/>
    <mergeCell ref="B160:E160"/>
    <mergeCell ref="B161:E161"/>
    <mergeCell ref="B165:E165"/>
    <mergeCell ref="B166:E166"/>
    <mergeCell ref="B167:E167"/>
    <mergeCell ref="B168:E168"/>
    <mergeCell ref="B169:E169"/>
    <mergeCell ref="B170:E170"/>
    <mergeCell ref="B177:E177"/>
    <mergeCell ref="B178:E178"/>
    <mergeCell ref="B179:E179"/>
    <mergeCell ref="B180:E180"/>
    <mergeCell ref="B171:E171"/>
    <mergeCell ref="B172:E172"/>
    <mergeCell ref="B173:E173"/>
    <mergeCell ref="B174:E174"/>
    <mergeCell ref="B175:E175"/>
    <mergeCell ref="B176:E176"/>
  </mergeCells>
  <phoneticPr fontId="0" type="noConversion"/>
  <pageMargins left="0.32" right="0.24" top="0.65" bottom="0.64" header="0.34" footer="0.37"/>
  <pageSetup scale="95" orientation="portrait" r:id="rId2"/>
  <headerFooter alignWithMargins="0">
    <oddFooter>&amp;C&amp;P</oddFooter>
  </headerFooter>
  <rowBreaks count="2" manualBreakCount="2">
    <brk id="47" max="5" man="1"/>
    <brk id="96" max="16383" man="1"/>
  </rowBreaks>
  <ignoredErrors>
    <ignoredError sqref="E31" formulaRange="1"/>
  </ignoredErrors>
</worksheet>
</file>

<file path=xl/worksheets/sheet3.xml><?xml version="1.0" encoding="utf-8"?>
<worksheet xmlns="http://schemas.openxmlformats.org/spreadsheetml/2006/main" xmlns:r="http://schemas.openxmlformats.org/officeDocument/2006/relationships">
  <sheetPr codeName="Sheet5"/>
  <dimension ref="A1:AP301"/>
  <sheetViews>
    <sheetView zoomScaleNormal="100" workbookViewId="0">
      <selection activeCell="I38" sqref="I38"/>
    </sheetView>
  </sheetViews>
  <sheetFormatPr defaultRowHeight="13.2"/>
  <cols>
    <col min="1" max="1" width="6.33203125" style="261" customWidth="1"/>
    <col min="2" max="2" width="1.5546875" style="8" customWidth="1"/>
    <col min="3" max="3" width="6.44140625" style="8" customWidth="1"/>
    <col min="4" max="4" width="3.44140625" style="8" customWidth="1"/>
    <col min="5" max="5" width="18.88671875" style="8" bestFit="1" customWidth="1"/>
    <col min="6" max="6" width="10.33203125" style="8" bestFit="1" customWidth="1"/>
    <col min="7" max="7" width="14.6640625" style="8" bestFit="1" customWidth="1"/>
    <col min="8" max="8" width="18.44140625" style="8" customWidth="1"/>
    <col min="9" max="9" width="19.44140625" style="8" customWidth="1"/>
    <col min="10" max="10" width="15.5546875" style="592" customWidth="1"/>
    <col min="11" max="11" width="15.88671875" style="260" customWidth="1"/>
    <col min="12" max="12" width="12.88671875" style="163" customWidth="1"/>
    <col min="13" max="13" width="6.44140625" style="163" customWidth="1"/>
    <col min="14" max="14" width="5.44140625" style="163" customWidth="1"/>
    <col min="15" max="16" width="9.109375" style="163" customWidth="1"/>
  </cols>
  <sheetData>
    <row r="1" spans="1:41">
      <c r="A1" s="693" t="str">
        <f>'FORM 1'!B50</f>
        <v>Calendar Year Ended December 31, 2013</v>
      </c>
      <c r="B1" s="693"/>
      <c r="C1" s="693"/>
      <c r="D1" s="693"/>
      <c r="E1" s="693"/>
      <c r="F1" s="693"/>
      <c r="G1" s="693"/>
      <c r="H1" s="693"/>
      <c r="I1" s="693"/>
      <c r="J1" s="578"/>
      <c r="K1" s="226"/>
      <c r="L1" s="226"/>
      <c r="M1" s="226"/>
      <c r="N1" s="226"/>
    </row>
    <row r="2" spans="1:41" s="138" customFormat="1">
      <c r="A2" s="704" t="s">
        <v>1126</v>
      </c>
      <c r="B2" s="704"/>
      <c r="C2" s="704"/>
      <c r="D2" s="704"/>
      <c r="E2" s="704"/>
      <c r="F2" s="704"/>
      <c r="G2" s="704"/>
      <c r="H2" s="704"/>
      <c r="I2" s="704"/>
      <c r="J2" s="579"/>
      <c r="K2" s="226"/>
      <c r="L2" s="226"/>
      <c r="M2" s="226"/>
      <c r="N2" s="226"/>
      <c r="O2" s="15"/>
      <c r="P2" s="15"/>
    </row>
    <row r="3" spans="1:41">
      <c r="A3" s="705" t="s">
        <v>446</v>
      </c>
      <c r="B3" s="705"/>
      <c r="C3" s="705"/>
      <c r="D3" s="705"/>
      <c r="E3" s="705"/>
      <c r="F3" s="705"/>
      <c r="G3" s="705"/>
      <c r="H3" s="705"/>
      <c r="I3" s="705"/>
      <c r="J3" s="578"/>
      <c r="K3" s="226"/>
      <c r="L3" s="226"/>
      <c r="M3" s="226"/>
      <c r="N3" s="226"/>
    </row>
    <row r="4" spans="1:41">
      <c r="A4" s="278"/>
      <c r="B4" s="278"/>
      <c r="C4" s="278"/>
      <c r="D4" s="226"/>
      <c r="E4" s="226"/>
      <c r="F4" s="226"/>
      <c r="G4" s="226"/>
      <c r="H4" s="226"/>
      <c r="I4" s="226"/>
      <c r="J4" s="578"/>
      <c r="K4" s="226"/>
      <c r="L4" s="226"/>
      <c r="M4" s="226"/>
      <c r="N4" s="226"/>
    </row>
    <row r="5" spans="1:41">
      <c r="A5" s="709" t="str">
        <f>'FORM 1'!A6:D6</f>
        <v>Name of Company:  &lt;INSERT YOUR COMPANY NAME HERE&gt;</v>
      </c>
      <c r="B5" s="709"/>
      <c r="C5" s="709"/>
      <c r="D5" s="709"/>
      <c r="E5" s="709"/>
      <c r="F5" s="709"/>
      <c r="G5" s="709"/>
      <c r="H5" s="709"/>
      <c r="I5" s="226"/>
      <c r="J5" s="578"/>
      <c r="K5" s="226"/>
      <c r="L5" s="226"/>
      <c r="M5" s="226"/>
      <c r="N5" s="226"/>
    </row>
    <row r="6" spans="1:41" ht="13.8" thickBot="1">
      <c r="A6" s="226"/>
      <c r="B6" s="226"/>
      <c r="C6" s="226"/>
      <c r="D6" s="226"/>
      <c r="E6" s="226"/>
      <c r="F6" s="226"/>
      <c r="G6" s="226"/>
      <c r="H6" s="226"/>
      <c r="I6" s="226"/>
      <c r="J6" s="578"/>
      <c r="K6" s="227"/>
      <c r="L6" s="50"/>
      <c r="M6" s="4"/>
      <c r="N6" s="4"/>
      <c r="O6" s="4"/>
      <c r="P6" s="4"/>
      <c r="Q6" s="8"/>
      <c r="R6" s="8"/>
      <c r="S6" s="8"/>
      <c r="T6" s="8"/>
      <c r="U6" s="8"/>
      <c r="V6" s="8"/>
      <c r="W6" s="8"/>
      <c r="X6" s="8"/>
      <c r="Y6" s="8"/>
      <c r="Z6" s="8"/>
      <c r="AA6" s="8"/>
      <c r="AB6" s="8"/>
      <c r="AC6" s="8"/>
      <c r="AD6" s="8"/>
      <c r="AE6" s="8"/>
      <c r="AF6" s="8"/>
      <c r="AG6" s="8"/>
      <c r="AH6" s="8"/>
      <c r="AI6" s="8"/>
      <c r="AJ6" s="8"/>
      <c r="AK6" s="8"/>
      <c r="AL6" s="8"/>
      <c r="AM6" s="8"/>
    </row>
    <row r="7" spans="1:41" ht="13.8" thickBot="1">
      <c r="A7" s="262" t="s">
        <v>1254</v>
      </c>
      <c r="B7" s="263"/>
      <c r="C7" s="263"/>
      <c r="D7" s="263"/>
      <c r="E7" s="263"/>
      <c r="F7" s="263"/>
      <c r="G7" s="263"/>
      <c r="H7" s="263"/>
      <c r="I7" s="264"/>
      <c r="J7" s="580"/>
      <c r="K7" s="228"/>
      <c r="L7" s="50"/>
      <c r="M7" s="4"/>
      <c r="N7" s="4"/>
      <c r="O7" s="4"/>
      <c r="P7" s="4"/>
      <c r="Q7" s="8"/>
      <c r="R7" s="8"/>
      <c r="S7" s="8"/>
      <c r="T7" s="8"/>
      <c r="U7" s="8"/>
      <c r="V7" s="8"/>
      <c r="W7" s="8"/>
      <c r="X7" s="8"/>
      <c r="Y7" s="8"/>
      <c r="Z7" s="8"/>
      <c r="AA7" s="8"/>
      <c r="AB7" s="8"/>
      <c r="AC7" s="8"/>
      <c r="AD7" s="8"/>
      <c r="AE7" s="8"/>
      <c r="AF7" s="8"/>
      <c r="AG7" s="8"/>
      <c r="AH7" s="8"/>
      <c r="AI7" s="8"/>
      <c r="AJ7" s="8"/>
      <c r="AK7" s="8"/>
      <c r="AL7" s="8"/>
      <c r="AM7" s="8"/>
    </row>
    <row r="8" spans="1:41">
      <c r="A8" s="229" t="s">
        <v>838</v>
      </c>
      <c r="B8" s="667" t="s">
        <v>1157</v>
      </c>
      <c r="C8" s="273"/>
      <c r="D8" s="54"/>
      <c r="E8" s="54"/>
      <c r="F8" s="54"/>
      <c r="G8" s="54"/>
      <c r="H8" s="54"/>
      <c r="I8" s="329"/>
      <c r="J8" s="581"/>
      <c r="K8" s="576"/>
      <c r="L8" s="50"/>
      <c r="M8" s="4"/>
      <c r="N8" s="4"/>
      <c r="O8" s="4"/>
      <c r="P8" s="4"/>
      <c r="Q8" s="8"/>
      <c r="R8" s="8"/>
      <c r="S8" s="8"/>
      <c r="T8" s="8"/>
      <c r="U8" s="8"/>
      <c r="V8" s="8"/>
      <c r="W8" s="8"/>
      <c r="X8" s="8"/>
      <c r="Y8" s="8"/>
      <c r="Z8" s="8"/>
      <c r="AA8" s="8"/>
      <c r="AB8" s="8"/>
      <c r="AC8" s="8"/>
      <c r="AD8" s="8"/>
      <c r="AE8" s="8"/>
      <c r="AF8" s="8"/>
      <c r="AG8" s="8"/>
      <c r="AH8" s="8"/>
      <c r="AI8" s="8"/>
      <c r="AJ8" s="8"/>
      <c r="AK8" s="8"/>
      <c r="AL8" s="8"/>
      <c r="AM8" s="8"/>
    </row>
    <row r="9" spans="1:41">
      <c r="A9" s="230" t="s">
        <v>817</v>
      </c>
      <c r="B9" s="605" t="s">
        <v>1255</v>
      </c>
      <c r="C9" s="573"/>
      <c r="D9" s="574"/>
      <c r="E9" s="574"/>
      <c r="F9" s="574"/>
      <c r="G9" s="574"/>
      <c r="H9" s="574"/>
      <c r="I9" s="575"/>
      <c r="J9" s="582"/>
      <c r="K9" s="228"/>
      <c r="L9" s="50"/>
      <c r="M9" s="4"/>
      <c r="N9" s="4"/>
      <c r="O9" s="4"/>
      <c r="P9" s="4"/>
      <c r="Q9" s="8"/>
      <c r="R9" s="8"/>
      <c r="S9" s="8"/>
      <c r="T9" s="8"/>
      <c r="U9" s="8"/>
      <c r="V9" s="8"/>
      <c r="W9" s="8"/>
      <c r="X9" s="8"/>
      <c r="Y9" s="8"/>
      <c r="Z9" s="8"/>
      <c r="AA9" s="8"/>
      <c r="AB9" s="8"/>
      <c r="AC9" s="8"/>
      <c r="AD9" s="8"/>
      <c r="AE9" s="8"/>
      <c r="AF9" s="8"/>
      <c r="AG9" s="8"/>
      <c r="AH9" s="8"/>
      <c r="AI9" s="8"/>
      <c r="AJ9" s="8"/>
      <c r="AK9" s="8"/>
      <c r="AL9" s="8"/>
      <c r="AM9" s="8"/>
    </row>
    <row r="10" spans="1:41">
      <c r="A10" s="230" t="s">
        <v>818</v>
      </c>
      <c r="B10" s="554" t="s">
        <v>381</v>
      </c>
      <c r="C10" s="27"/>
      <c r="D10" s="231"/>
      <c r="E10" s="231"/>
      <c r="F10" s="231"/>
      <c r="G10" s="231"/>
      <c r="H10" s="231"/>
      <c r="I10" s="553">
        <v>0.185</v>
      </c>
      <c r="J10" s="583"/>
      <c r="K10" s="228"/>
      <c r="L10" s="50"/>
      <c r="M10" s="4"/>
      <c r="N10" s="4"/>
      <c r="O10" s="4"/>
      <c r="P10" s="4"/>
      <c r="Q10" s="8"/>
      <c r="R10" s="8"/>
      <c r="S10" s="8"/>
      <c r="T10" s="8"/>
      <c r="U10" s="8"/>
      <c r="V10" s="8"/>
      <c r="W10" s="8"/>
      <c r="X10" s="8"/>
      <c r="Y10" s="8"/>
      <c r="Z10" s="8"/>
      <c r="AA10" s="8"/>
      <c r="AB10" s="8"/>
      <c r="AC10" s="8"/>
      <c r="AD10" s="8"/>
      <c r="AE10" s="8"/>
      <c r="AF10" s="8"/>
      <c r="AG10" s="8"/>
      <c r="AH10" s="8"/>
      <c r="AI10" s="8"/>
      <c r="AJ10" s="8"/>
      <c r="AK10" s="8"/>
      <c r="AL10" s="8"/>
      <c r="AM10" s="8"/>
    </row>
    <row r="11" spans="1:41" ht="13.8" thickBot="1">
      <c r="A11" s="233" t="s">
        <v>819</v>
      </c>
      <c r="B11" s="234" t="s">
        <v>119</v>
      </c>
      <c r="C11" s="234"/>
      <c r="D11" s="235"/>
      <c r="E11" s="235"/>
      <c r="F11" s="235"/>
      <c r="G11" s="235"/>
      <c r="H11" s="235"/>
      <c r="I11" s="236">
        <f>I10*I8</f>
        <v>0</v>
      </c>
      <c r="J11" s="581"/>
      <c r="K11" s="228"/>
      <c r="L11" s="50"/>
      <c r="M11" s="4"/>
      <c r="N11" s="4"/>
      <c r="O11" s="4"/>
      <c r="P11" s="4"/>
      <c r="Q11" s="8"/>
      <c r="R11" s="8"/>
      <c r="S11" s="8"/>
      <c r="T11" s="8"/>
      <c r="U11" s="8"/>
      <c r="V11" s="8"/>
      <c r="W11" s="8"/>
      <c r="X11" s="8"/>
      <c r="Y11" s="8"/>
      <c r="Z11" s="8"/>
      <c r="AA11" s="8"/>
      <c r="AB11" s="8"/>
      <c r="AC11" s="8"/>
      <c r="AD11" s="8"/>
      <c r="AE11" s="8"/>
      <c r="AF11" s="8"/>
      <c r="AG11" s="8"/>
      <c r="AH11" s="8"/>
      <c r="AI11" s="8"/>
      <c r="AJ11" s="8"/>
      <c r="AK11" s="8"/>
      <c r="AL11" s="8"/>
      <c r="AM11" s="8"/>
    </row>
    <row r="12" spans="1:41" ht="13.8" thickBot="1">
      <c r="A12" s="237"/>
      <c r="B12" s="50"/>
      <c r="C12" s="50"/>
      <c r="D12" s="231"/>
      <c r="E12" s="231"/>
      <c r="F12" s="231"/>
      <c r="G12" s="231"/>
      <c r="H12" s="276"/>
      <c r="I12" s="277"/>
      <c r="J12" s="584"/>
      <c r="K12" s="228"/>
      <c r="L12" s="50"/>
      <c r="M12" s="4"/>
      <c r="N12" s="4"/>
      <c r="O12" s="4"/>
      <c r="P12" s="4"/>
      <c r="Q12" s="8"/>
      <c r="R12" s="8"/>
      <c r="S12" s="8"/>
      <c r="T12" s="8"/>
      <c r="U12" s="8"/>
      <c r="V12" s="8"/>
      <c r="W12" s="8"/>
      <c r="X12" s="8"/>
      <c r="Y12" s="8"/>
      <c r="Z12" s="8"/>
      <c r="AA12" s="8"/>
      <c r="AB12" s="8"/>
      <c r="AC12" s="8"/>
      <c r="AD12" s="8"/>
      <c r="AE12" s="8"/>
      <c r="AF12" s="8"/>
      <c r="AG12" s="8"/>
      <c r="AH12" s="8"/>
      <c r="AI12" s="8"/>
      <c r="AJ12" s="8"/>
      <c r="AK12" s="8"/>
      <c r="AL12" s="8"/>
      <c r="AM12" s="8"/>
    </row>
    <row r="13" spans="1:41" ht="13.8" thickBot="1">
      <c r="A13" s="706" t="s">
        <v>120</v>
      </c>
      <c r="B13" s="707"/>
      <c r="C13" s="707"/>
      <c r="D13" s="707"/>
      <c r="E13" s="707"/>
      <c r="F13" s="707"/>
      <c r="G13" s="708"/>
      <c r="H13" s="270"/>
      <c r="I13" s="278"/>
      <c r="J13" s="585"/>
      <c r="K13" s="50"/>
      <c r="L13" s="4"/>
      <c r="M13" s="4"/>
      <c r="N13" s="4"/>
      <c r="O13" s="4"/>
      <c r="P13" s="8"/>
      <c r="Q13" s="8"/>
      <c r="R13" s="8"/>
      <c r="S13" s="8"/>
      <c r="T13" s="8"/>
      <c r="U13" s="8"/>
      <c r="V13" s="8"/>
      <c r="W13" s="8"/>
      <c r="X13" s="8"/>
      <c r="Y13" s="8"/>
      <c r="Z13" s="8"/>
      <c r="AA13" s="8"/>
      <c r="AB13" s="8"/>
      <c r="AC13" s="8"/>
      <c r="AD13" s="8"/>
      <c r="AE13" s="8"/>
      <c r="AF13" s="8"/>
      <c r="AG13" s="8"/>
      <c r="AH13" s="8"/>
      <c r="AI13" s="8"/>
      <c r="AJ13" s="8"/>
      <c r="AK13" s="8"/>
      <c r="AL13" s="8"/>
    </row>
    <row r="14" spans="1:41">
      <c r="A14" s="238"/>
      <c r="B14" s="239"/>
      <c r="C14" s="239"/>
      <c r="D14" s="239"/>
      <c r="E14" s="279" t="s">
        <v>921</v>
      </c>
      <c r="F14" s="240" t="s">
        <v>932</v>
      </c>
      <c r="G14" s="280" t="s">
        <v>942</v>
      </c>
      <c r="H14" s="281"/>
      <c r="I14" s="282"/>
      <c r="J14" s="585"/>
      <c r="K14" s="50"/>
      <c r="L14" s="4"/>
      <c r="M14" s="4"/>
      <c r="N14" s="4"/>
      <c r="O14" s="4"/>
      <c r="P14" s="8"/>
      <c r="Q14" s="8"/>
      <c r="R14" s="8"/>
      <c r="S14" s="8"/>
      <c r="T14" s="8"/>
      <c r="U14" s="8"/>
      <c r="V14" s="8"/>
      <c r="W14" s="8"/>
      <c r="X14" s="8"/>
      <c r="Y14" s="8"/>
      <c r="Z14" s="8"/>
      <c r="AA14" s="8"/>
      <c r="AB14" s="8"/>
      <c r="AC14" s="8"/>
      <c r="AD14" s="8"/>
      <c r="AE14" s="8"/>
      <c r="AF14" s="8"/>
      <c r="AG14" s="8"/>
      <c r="AH14" s="8"/>
      <c r="AI14" s="8"/>
      <c r="AJ14" s="8"/>
      <c r="AK14" s="8"/>
      <c r="AL14" s="8"/>
    </row>
    <row r="15" spans="1:41">
      <c r="A15" s="241"/>
      <c r="B15" s="225"/>
      <c r="C15" s="225"/>
      <c r="D15" s="225"/>
      <c r="E15" s="283" t="s">
        <v>121</v>
      </c>
      <c r="F15" s="242" t="s">
        <v>1127</v>
      </c>
      <c r="G15" s="284" t="s">
        <v>122</v>
      </c>
      <c r="H15" s="593"/>
      <c r="I15" s="596"/>
      <c r="J15" s="585"/>
      <c r="K15" s="50"/>
      <c r="L15" s="4"/>
      <c r="M15" s="4"/>
      <c r="N15" s="4"/>
      <c r="O15" s="4"/>
      <c r="P15" s="8"/>
      <c r="Q15" s="8"/>
      <c r="R15" s="8"/>
      <c r="S15" s="8"/>
      <c r="T15" s="8"/>
      <c r="U15" s="8"/>
      <c r="V15" s="8"/>
      <c r="W15" s="8"/>
      <c r="X15" s="8"/>
      <c r="Y15" s="8"/>
      <c r="Z15" s="8"/>
      <c r="AA15" s="8"/>
      <c r="AB15" s="8"/>
      <c r="AC15" s="8"/>
      <c r="AD15" s="8"/>
      <c r="AE15" s="8"/>
      <c r="AF15" s="8"/>
      <c r="AG15" s="8"/>
      <c r="AH15" s="8"/>
      <c r="AI15" s="8"/>
      <c r="AJ15" s="8"/>
      <c r="AK15" s="8"/>
      <c r="AL15" s="8"/>
    </row>
    <row r="16" spans="1:41" ht="13.8" thickBot="1">
      <c r="A16" s="241"/>
      <c r="B16" s="145"/>
      <c r="C16" s="243" t="s">
        <v>1128</v>
      </c>
      <c r="D16" s="243"/>
      <c r="E16" s="285" t="s">
        <v>1256</v>
      </c>
      <c r="F16" s="286" t="s">
        <v>1129</v>
      </c>
      <c r="G16" s="287" t="s">
        <v>166</v>
      </c>
      <c r="H16" s="597"/>
      <c r="I16" s="598"/>
      <c r="J16" s="586"/>
      <c r="K16"/>
      <c r="L16" s="14"/>
      <c r="M16" s="14"/>
      <c r="N16" s="14"/>
      <c r="O16" s="4"/>
      <c r="P16" s="8"/>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2">
      <c r="A17" s="230" t="s">
        <v>820</v>
      </c>
      <c r="B17" s="6"/>
      <c r="C17" s="146">
        <f t="shared" ref="C17:C35" si="0">C18-1</f>
        <v>1993</v>
      </c>
      <c r="D17" s="531"/>
      <c r="E17" s="330"/>
      <c r="F17" s="288">
        <v>0.01</v>
      </c>
      <c r="G17" s="274">
        <f t="shared" ref="G17:G36" si="1">E17*F17</f>
        <v>0</v>
      </c>
      <c r="H17" s="599"/>
      <c r="I17" s="600"/>
      <c r="J17" s="586"/>
      <c r="K17"/>
      <c r="L17" s="14"/>
      <c r="M17" s="14"/>
      <c r="N17" s="14"/>
      <c r="O17" s="4"/>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2">
      <c r="A18" s="230" t="s">
        <v>821</v>
      </c>
      <c r="B18" s="6"/>
      <c r="C18" s="146">
        <f t="shared" si="0"/>
        <v>1994</v>
      </c>
      <c r="D18" s="531"/>
      <c r="E18" s="330"/>
      <c r="F18" s="244">
        <v>0.01</v>
      </c>
      <c r="G18" s="232">
        <f t="shared" si="1"/>
        <v>0</v>
      </c>
      <c r="H18" s="599"/>
      <c r="I18" s="600"/>
      <c r="J18" s="586"/>
      <c r="K18"/>
      <c r="L18" s="14"/>
      <c r="M18" s="14"/>
      <c r="N18" s="14"/>
      <c r="O18" s="14"/>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row>
    <row r="19" spans="1:42">
      <c r="A19" s="230" t="s">
        <v>822</v>
      </c>
      <c r="B19" s="6"/>
      <c r="C19" s="146">
        <f t="shared" si="0"/>
        <v>1995</v>
      </c>
      <c r="D19" s="531"/>
      <c r="E19" s="330"/>
      <c r="F19" s="244">
        <v>0.01</v>
      </c>
      <c r="G19" s="232">
        <f t="shared" si="1"/>
        <v>0</v>
      </c>
      <c r="H19" s="594"/>
      <c r="I19" s="595"/>
      <c r="J19" s="584"/>
      <c r="K19"/>
      <c r="L19" s="246"/>
      <c r="M19" s="245"/>
      <c r="N19" s="247"/>
      <c r="O19" s="246"/>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row>
    <row r="20" spans="1:42">
      <c r="A20" s="230" t="s">
        <v>823</v>
      </c>
      <c r="B20" s="6"/>
      <c r="C20" s="146">
        <f t="shared" si="0"/>
        <v>1996</v>
      </c>
      <c r="D20" s="531"/>
      <c r="E20" s="330"/>
      <c r="F20" s="244">
        <v>0.01</v>
      </c>
      <c r="G20" s="232">
        <f t="shared" si="1"/>
        <v>0</v>
      </c>
      <c r="H20" s="594"/>
      <c r="I20" s="595"/>
      <c r="J20" s="584"/>
      <c r="K20"/>
      <c r="L20" s="246"/>
      <c r="M20" s="245"/>
      <c r="N20" s="247"/>
      <c r="O20" s="245"/>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1:42">
      <c r="A21" s="230" t="s">
        <v>824</v>
      </c>
      <c r="B21" s="6"/>
      <c r="C21" s="146">
        <f t="shared" si="0"/>
        <v>1997</v>
      </c>
      <c r="D21" s="531"/>
      <c r="E21" s="330"/>
      <c r="F21" s="244">
        <v>0.01</v>
      </c>
      <c r="G21" s="232">
        <f t="shared" si="1"/>
        <v>0</v>
      </c>
      <c r="H21" s="594"/>
      <c r="I21" s="595"/>
      <c r="J21" s="584"/>
      <c r="K21"/>
      <c r="L21" s="246"/>
      <c r="M21" s="245"/>
      <c r="N21" s="247"/>
      <c r="O21" s="245"/>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1:42">
      <c r="A22" s="230" t="s">
        <v>825</v>
      </c>
      <c r="B22" s="6"/>
      <c r="C22" s="146">
        <f t="shared" si="0"/>
        <v>1998</v>
      </c>
      <c r="D22" s="531"/>
      <c r="E22" s="330"/>
      <c r="F22" s="244">
        <v>0.01</v>
      </c>
      <c r="G22" s="232">
        <f t="shared" si="1"/>
        <v>0</v>
      </c>
      <c r="H22" s="594"/>
      <c r="I22" s="595"/>
      <c r="J22" s="584"/>
      <c r="K22"/>
      <c r="L22" s="246"/>
      <c r="M22" s="245"/>
      <c r="N22" s="247"/>
      <c r="O22" s="245"/>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row>
    <row r="23" spans="1:42">
      <c r="A23" s="230" t="s">
        <v>826</v>
      </c>
      <c r="B23" s="6"/>
      <c r="C23" s="146">
        <f t="shared" si="0"/>
        <v>1999</v>
      </c>
      <c r="D23" s="531"/>
      <c r="E23" s="330"/>
      <c r="F23" s="244">
        <v>0.02</v>
      </c>
      <c r="G23" s="232">
        <f t="shared" si="1"/>
        <v>0</v>
      </c>
      <c r="H23" s="490"/>
      <c r="I23" s="289"/>
      <c r="J23" s="584"/>
      <c r="K23"/>
      <c r="L23" s="246"/>
      <c r="M23" s="245"/>
      <c r="N23" s="247"/>
      <c r="O23" s="245"/>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row>
    <row r="24" spans="1:42">
      <c r="A24" s="230" t="s">
        <v>827</v>
      </c>
      <c r="B24" s="6"/>
      <c r="C24" s="146">
        <f t="shared" si="0"/>
        <v>2000</v>
      </c>
      <c r="D24" s="531"/>
      <c r="E24" s="330"/>
      <c r="F24" s="244">
        <v>0.02</v>
      </c>
      <c r="G24" s="232">
        <f t="shared" si="1"/>
        <v>0</v>
      </c>
      <c r="H24" s="490"/>
      <c r="I24" s="289"/>
      <c r="J24" s="584"/>
      <c r="K24"/>
      <c r="L24" s="246"/>
      <c r="M24" s="245"/>
      <c r="N24" s="247"/>
      <c r="O24" s="245"/>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row>
    <row r="25" spans="1:42">
      <c r="A25" s="230" t="s">
        <v>832</v>
      </c>
      <c r="B25" s="6"/>
      <c r="C25" s="146">
        <f t="shared" si="0"/>
        <v>2001</v>
      </c>
      <c r="D25" s="531"/>
      <c r="E25" s="330"/>
      <c r="F25" s="244">
        <v>0.02</v>
      </c>
      <c r="G25" s="232">
        <f t="shared" si="1"/>
        <v>0</v>
      </c>
      <c r="H25" s="490"/>
      <c r="I25" s="289"/>
      <c r="J25" s="584"/>
      <c r="K25"/>
      <c r="L25" s="246"/>
      <c r="M25" s="245"/>
      <c r="N25" s="247"/>
      <c r="O25" s="245"/>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row>
    <row r="26" spans="1:42">
      <c r="A26" s="230" t="s">
        <v>833</v>
      </c>
      <c r="B26" s="6"/>
      <c r="C26" s="146">
        <f t="shared" si="0"/>
        <v>2002</v>
      </c>
      <c r="D26" s="531"/>
      <c r="E26" s="330"/>
      <c r="F26" s="244">
        <v>0.02</v>
      </c>
      <c r="G26" s="232">
        <f t="shared" si="1"/>
        <v>0</v>
      </c>
      <c r="H26" s="490"/>
      <c r="I26" s="289"/>
      <c r="J26" s="584"/>
      <c r="K26"/>
      <c r="L26" s="246"/>
      <c r="M26" s="245"/>
      <c r="N26" s="247"/>
      <c r="O26" s="245"/>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row>
    <row r="27" spans="1:42">
      <c r="A27" s="230" t="s">
        <v>834</v>
      </c>
      <c r="B27" s="6"/>
      <c r="C27" s="146">
        <f t="shared" si="0"/>
        <v>2003</v>
      </c>
      <c r="D27" s="531"/>
      <c r="E27" s="330"/>
      <c r="F27" s="244">
        <v>0.02</v>
      </c>
      <c r="G27" s="232">
        <f t="shared" si="1"/>
        <v>0</v>
      </c>
      <c r="H27" s="490"/>
      <c r="I27" s="289"/>
      <c r="J27" s="584"/>
      <c r="K27"/>
      <c r="L27" s="246"/>
      <c r="M27" s="245"/>
      <c r="N27" s="247"/>
      <c r="O27" s="245"/>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c r="A28" s="230" t="s">
        <v>835</v>
      </c>
      <c r="B28" s="6"/>
      <c r="C28" s="146">
        <f t="shared" si="0"/>
        <v>2004</v>
      </c>
      <c r="D28" s="531"/>
      <c r="E28" s="330"/>
      <c r="F28" s="244">
        <v>0.03</v>
      </c>
      <c r="G28" s="232">
        <f t="shared" si="1"/>
        <v>0</v>
      </c>
      <c r="H28" s="490"/>
      <c r="I28" s="289"/>
      <c r="J28" s="584"/>
      <c r="K28"/>
      <c r="L28" s="246"/>
      <c r="M28" s="245"/>
      <c r="N28" s="247"/>
      <c r="O28" s="245"/>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row>
    <row r="29" spans="1:42">
      <c r="A29" s="230" t="s">
        <v>836</v>
      </c>
      <c r="B29" s="6"/>
      <c r="C29" s="146">
        <f t="shared" si="0"/>
        <v>2005</v>
      </c>
      <c r="D29" s="531"/>
      <c r="E29" s="330"/>
      <c r="F29" s="244">
        <v>0.03</v>
      </c>
      <c r="G29" s="232">
        <f t="shared" si="1"/>
        <v>0</v>
      </c>
      <c r="H29" s="490"/>
      <c r="I29" s="289"/>
      <c r="J29" s="584"/>
      <c r="K29"/>
      <c r="L29" s="246"/>
      <c r="M29" s="245"/>
      <c r="N29" s="247"/>
      <c r="O29" s="245"/>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row>
    <row r="30" spans="1:42">
      <c r="A30" s="230" t="s">
        <v>837</v>
      </c>
      <c r="B30" s="6"/>
      <c r="C30" s="146">
        <f t="shared" si="0"/>
        <v>2006</v>
      </c>
      <c r="D30" s="531"/>
      <c r="E30" s="330"/>
      <c r="F30" s="244">
        <v>0.03</v>
      </c>
      <c r="G30" s="232">
        <f t="shared" si="1"/>
        <v>0</v>
      </c>
      <c r="H30" s="490"/>
      <c r="I30" s="289"/>
      <c r="J30" s="584"/>
      <c r="K30"/>
      <c r="L30" s="246"/>
      <c r="M30" s="245"/>
      <c r="N30" s="247"/>
      <c r="O30" s="245"/>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row>
    <row r="31" spans="1:42">
      <c r="A31" s="230" t="s">
        <v>913</v>
      </c>
      <c r="B31" s="6"/>
      <c r="C31" s="146">
        <f t="shared" si="0"/>
        <v>2007</v>
      </c>
      <c r="D31" s="531"/>
      <c r="E31" s="330"/>
      <c r="F31" s="244">
        <v>0.05</v>
      </c>
      <c r="G31" s="232">
        <f t="shared" si="1"/>
        <v>0</v>
      </c>
      <c r="H31" s="490"/>
      <c r="I31" s="289"/>
      <c r="J31" s="584"/>
      <c r="K31"/>
      <c r="L31" s="246"/>
      <c r="M31" s="245"/>
      <c r="N31" s="247"/>
      <c r="O31" s="245"/>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row>
    <row r="32" spans="1:42">
      <c r="A32" s="230" t="s">
        <v>914</v>
      </c>
      <c r="B32" s="6"/>
      <c r="C32" s="146">
        <f t="shared" si="0"/>
        <v>2008</v>
      </c>
      <c r="D32" s="531"/>
      <c r="E32" s="330"/>
      <c r="F32" s="244">
        <v>0.05</v>
      </c>
      <c r="G32" s="232">
        <f t="shared" si="1"/>
        <v>0</v>
      </c>
      <c r="H32" s="490"/>
      <c r="I32" s="289"/>
      <c r="J32" s="584"/>
      <c r="K32"/>
      <c r="L32" s="246"/>
      <c r="M32" s="245"/>
      <c r="N32" s="247"/>
      <c r="O32" s="245"/>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row>
    <row r="33" spans="1:42">
      <c r="A33" s="230" t="s">
        <v>915</v>
      </c>
      <c r="B33" s="6"/>
      <c r="C33" s="146">
        <f t="shared" si="0"/>
        <v>2009</v>
      </c>
      <c r="D33" s="531"/>
      <c r="E33" s="330"/>
      <c r="F33" s="244">
        <v>0.09</v>
      </c>
      <c r="G33" s="232">
        <f t="shared" si="1"/>
        <v>0</v>
      </c>
      <c r="H33" s="490"/>
      <c r="I33" s="289"/>
      <c r="J33" s="584"/>
      <c r="K33"/>
      <c r="L33" s="246"/>
      <c r="M33" s="245"/>
      <c r="N33" s="247"/>
      <c r="O33" s="245"/>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row>
    <row r="34" spans="1:42">
      <c r="A34" s="230" t="s">
        <v>917</v>
      </c>
      <c r="B34" s="6"/>
      <c r="C34" s="146">
        <f t="shared" si="0"/>
        <v>2010</v>
      </c>
      <c r="D34" s="531"/>
      <c r="E34" s="330"/>
      <c r="F34" s="244">
        <v>0.1</v>
      </c>
      <c r="G34" s="232">
        <f t="shared" si="1"/>
        <v>0</v>
      </c>
      <c r="H34" s="490"/>
      <c r="I34" s="289"/>
      <c r="J34" s="584"/>
      <c r="K34"/>
      <c r="L34" s="246"/>
      <c r="M34" s="245"/>
      <c r="N34" s="247"/>
      <c r="O34" s="245"/>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row>
    <row r="35" spans="1:42">
      <c r="A35" s="230" t="s">
        <v>1070</v>
      </c>
      <c r="B35" s="6"/>
      <c r="C35" s="146">
        <f t="shared" si="0"/>
        <v>2011</v>
      </c>
      <c r="D35" s="531"/>
      <c r="E35" s="330"/>
      <c r="F35" s="244">
        <v>0.2</v>
      </c>
      <c r="G35" s="232">
        <f t="shared" si="1"/>
        <v>0</v>
      </c>
      <c r="H35" s="490"/>
      <c r="I35" s="289"/>
      <c r="J35" s="584"/>
      <c r="K35"/>
      <c r="L35" s="246"/>
      <c r="M35" s="245"/>
      <c r="N35" s="247"/>
      <c r="O35" s="245"/>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row>
    <row r="36" spans="1:42" ht="12.75" customHeight="1">
      <c r="A36" s="230" t="s">
        <v>1071</v>
      </c>
      <c r="B36" s="6"/>
      <c r="C36" s="146">
        <v>2012</v>
      </c>
      <c r="D36" s="531"/>
      <c r="E36" s="330"/>
      <c r="F36" s="244">
        <v>0.26</v>
      </c>
      <c r="G36" s="232">
        <f t="shared" si="1"/>
        <v>0</v>
      </c>
      <c r="H36" s="710" t="s">
        <v>1259</v>
      </c>
      <c r="I36" s="711"/>
      <c r="J36" s="584"/>
      <c r="K36"/>
      <c r="L36" s="246"/>
      <c r="M36" s="245"/>
      <c r="N36" s="247"/>
      <c r="O36" s="245"/>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37" spans="1:42" ht="13.8" thickBot="1">
      <c r="A37" s="230" t="s">
        <v>1072</v>
      </c>
      <c r="B37" s="231" t="s">
        <v>747</v>
      </c>
      <c r="C37" s="231"/>
      <c r="D37" s="231"/>
      <c r="E37" s="290" t="s">
        <v>786</v>
      </c>
      <c r="F37" s="291"/>
      <c r="G37" s="561">
        <f>SUM(G17:G36)</f>
        <v>0</v>
      </c>
      <c r="H37" s="683"/>
      <c r="I37" s="682"/>
      <c r="J37" s="584"/>
      <c r="K37"/>
      <c r="L37" s="246"/>
      <c r="M37" s="245"/>
      <c r="N37" s="247"/>
      <c r="O37" s="245"/>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row>
    <row r="38" spans="1:42">
      <c r="A38" s="230" t="s">
        <v>1073</v>
      </c>
      <c r="B38" s="601" t="s">
        <v>1257</v>
      </c>
      <c r="C38" s="231"/>
      <c r="D38" s="231"/>
      <c r="E38" s="292"/>
      <c r="F38" s="293"/>
      <c r="G38" s="250"/>
      <c r="H38" s="294"/>
      <c r="I38" s="330"/>
      <c r="J38" s="584"/>
      <c r="K38"/>
      <c r="L38" s="246"/>
      <c r="M38" s="245"/>
      <c r="N38" s="247"/>
      <c r="O38" s="245"/>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row>
    <row r="39" spans="1:42" s="84" customFormat="1" ht="27.45" customHeight="1">
      <c r="A39" s="491" t="s">
        <v>1074</v>
      </c>
      <c r="B39" s="698" t="s">
        <v>530</v>
      </c>
      <c r="C39" s="699"/>
      <c r="D39" s="699"/>
      <c r="E39" s="699"/>
      <c r="F39" s="699"/>
      <c r="G39" s="699"/>
      <c r="H39" s="700"/>
      <c r="I39" s="577"/>
      <c r="J39" s="587"/>
      <c r="L39" s="493"/>
      <c r="M39" s="492"/>
      <c r="N39" s="494"/>
      <c r="O39" s="492"/>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row>
    <row r="40" spans="1:42">
      <c r="A40" s="230" t="s">
        <v>1075</v>
      </c>
      <c r="B40" s="636" t="s">
        <v>447</v>
      </c>
      <c r="C40" s="231"/>
      <c r="D40" s="231"/>
      <c r="E40" s="231"/>
      <c r="F40" s="250"/>
      <c r="G40" s="146"/>
      <c r="H40" s="249"/>
      <c r="I40" s="330"/>
      <c r="J40" s="584"/>
      <c r="K40" s="163"/>
      <c r="L40" s="245"/>
      <c r="M40" s="245"/>
      <c r="N40" s="50"/>
      <c r="O40" s="245"/>
      <c r="P40" s="248"/>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1:42" ht="26.25" customHeight="1" thickBot="1">
      <c r="A41" s="233" t="s">
        <v>1076</v>
      </c>
      <c r="B41" s="701" t="s">
        <v>1258</v>
      </c>
      <c r="C41" s="702"/>
      <c r="D41" s="702"/>
      <c r="E41" s="702"/>
      <c r="F41" s="702"/>
      <c r="G41" s="702"/>
      <c r="H41" s="703"/>
      <c r="I41" s="236">
        <f>I11-G37+I38+I39+I40</f>
        <v>0</v>
      </c>
      <c r="J41" s="584" t="s">
        <v>786</v>
      </c>
      <c r="K41" s="163"/>
      <c r="L41" s="50"/>
      <c r="M41" s="246"/>
      <c r="N41" s="4"/>
      <c r="O41" s="4"/>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2">
      <c r="A42" s="237"/>
      <c r="B42" s="50"/>
      <c r="C42" s="50"/>
      <c r="D42" s="50"/>
      <c r="E42" s="50"/>
      <c r="F42" s="251"/>
      <c r="G42" s="252"/>
      <c r="H42"/>
      <c r="I42" s="252">
        <f>(I41-I38)*1000</f>
        <v>0</v>
      </c>
      <c r="J42" s="588"/>
      <c r="K42" s="163"/>
      <c r="L42" s="50"/>
      <c r="M42" s="246"/>
      <c r="N42" s="4"/>
      <c r="O42" s="4"/>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2">
      <c r="A43" s="254"/>
      <c r="B43" s="254"/>
      <c r="C43" s="254"/>
      <c r="D43" s="254"/>
      <c r="E43" s="254"/>
      <c r="F43" s="254"/>
      <c r="G43" s="254"/>
      <c r="H43" s="254"/>
      <c r="I43" s="254"/>
      <c r="J43" s="584"/>
      <c r="K43" s="163"/>
      <c r="L43" s="50"/>
      <c r="M43" s="295"/>
      <c r="P43"/>
    </row>
    <row r="44" spans="1:42">
      <c r="A44" s="257"/>
      <c r="B44" s="4"/>
      <c r="C44" s="4"/>
      <c r="D44" s="4"/>
      <c r="E44" s="4"/>
      <c r="F44" s="4"/>
      <c r="G44" s="4"/>
      <c r="H44" s="4"/>
      <c r="I44" s="4"/>
      <c r="J44" s="589"/>
      <c r="K44" s="50"/>
      <c r="L44"/>
      <c r="M44" s="50"/>
      <c r="N44" s="14"/>
      <c r="O44" s="253"/>
      <c r="P44" s="4"/>
      <c r="Q44" s="8"/>
      <c r="R44" s="8"/>
      <c r="S44" s="8"/>
      <c r="T44" s="8"/>
      <c r="U44" s="8"/>
      <c r="V44" s="8"/>
      <c r="W44" s="8"/>
      <c r="X44" s="8"/>
      <c r="Y44" s="8"/>
      <c r="Z44" s="8"/>
      <c r="AA44" s="8"/>
      <c r="AB44" s="8"/>
      <c r="AC44" s="8"/>
      <c r="AD44" s="8"/>
      <c r="AE44" s="8"/>
      <c r="AF44" s="8"/>
      <c r="AG44" s="8"/>
      <c r="AH44" s="8"/>
      <c r="AI44" s="8"/>
      <c r="AJ44" s="8"/>
      <c r="AK44" s="8"/>
      <c r="AL44" s="8"/>
      <c r="AM44" s="8"/>
      <c r="AN44" s="8"/>
      <c r="AO44" s="8"/>
    </row>
    <row r="45" spans="1:42" s="111" customFormat="1">
      <c r="A45" s="257"/>
      <c r="B45" s="153"/>
      <c r="C45" s="296"/>
      <c r="D45" s="259"/>
      <c r="E45" s="259"/>
      <c r="F45" s="259"/>
      <c r="G45" s="259"/>
      <c r="H45" s="259"/>
      <c r="I45" s="259"/>
      <c r="J45" s="590"/>
      <c r="K45" s="255"/>
      <c r="L45" s="255"/>
      <c r="M45" s="255"/>
      <c r="N45" s="255"/>
      <c r="O45" s="255"/>
      <c r="P45" s="255"/>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row>
    <row r="46" spans="1:42" s="111" customFormat="1">
      <c r="A46" s="257"/>
      <c r="B46" s="296"/>
      <c r="C46" s="296"/>
      <c r="D46" s="259"/>
      <c r="E46" s="259"/>
      <c r="F46" s="259"/>
      <c r="G46" s="259"/>
      <c r="H46" s="259"/>
      <c r="I46" s="259"/>
      <c r="J46" s="591"/>
      <c r="K46" s="258"/>
      <c r="L46" s="255"/>
      <c r="M46" s="255"/>
      <c r="N46" s="255"/>
      <c r="O46" s="255"/>
      <c r="P46" s="255"/>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row>
    <row r="47" spans="1:42" s="153" customFormat="1">
      <c r="A47" s="261"/>
      <c r="B47" s="8"/>
      <c r="C47" s="8"/>
      <c r="D47" s="4"/>
      <c r="E47" s="4"/>
      <c r="F47" s="4"/>
      <c r="G47" s="4"/>
      <c r="H47" s="4"/>
      <c r="I47" s="4"/>
      <c r="J47" s="592"/>
      <c r="K47" s="260"/>
      <c r="L47" s="253"/>
      <c r="M47" s="253"/>
      <c r="N47" s="253"/>
      <c r="O47" s="253"/>
      <c r="P47" s="253"/>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row>
    <row r="48" spans="1:42" s="138" customFormat="1">
      <c r="A48" s="261"/>
      <c r="B48" s="8"/>
      <c r="C48" s="8"/>
      <c r="D48" s="4"/>
      <c r="E48" s="4"/>
      <c r="F48" s="4"/>
      <c r="G48" s="4"/>
      <c r="H48" s="4"/>
      <c r="I48" s="4"/>
      <c r="J48" s="592"/>
      <c r="K48" s="260"/>
      <c r="M48" s="13"/>
      <c r="N48" s="13"/>
      <c r="O48" s="13"/>
      <c r="P48" s="13"/>
      <c r="Q48" s="7"/>
      <c r="R48" s="7"/>
      <c r="S48" s="7"/>
      <c r="T48" s="7"/>
      <c r="U48" s="7"/>
      <c r="V48" s="7"/>
      <c r="W48" s="7"/>
      <c r="X48" s="7"/>
      <c r="Y48" s="7"/>
      <c r="Z48" s="7"/>
      <c r="AA48" s="7"/>
      <c r="AB48" s="7"/>
      <c r="AC48" s="7"/>
      <c r="AD48" s="7"/>
      <c r="AE48" s="7"/>
      <c r="AF48" s="7"/>
      <c r="AG48" s="7"/>
      <c r="AH48" s="7"/>
      <c r="AI48" s="7"/>
      <c r="AJ48" s="7"/>
      <c r="AK48" s="7"/>
      <c r="AL48" s="7"/>
      <c r="AM48" s="7"/>
    </row>
    <row r="49" spans="1:39">
      <c r="A49" s="257"/>
      <c r="B49" s="4"/>
      <c r="C49" s="4"/>
      <c r="D49" s="4"/>
      <c r="E49" s="4"/>
      <c r="F49" s="4"/>
      <c r="G49" s="4"/>
      <c r="H49" s="4"/>
      <c r="I49" s="4"/>
      <c r="M49" s="4"/>
      <c r="N49" s="4"/>
      <c r="O49" s="4"/>
      <c r="P49" s="4"/>
      <c r="Q49" s="8"/>
      <c r="R49" s="8"/>
      <c r="S49" s="8"/>
      <c r="T49" s="8"/>
      <c r="U49" s="8"/>
      <c r="V49" s="8"/>
      <c r="W49" s="8"/>
      <c r="X49" s="8"/>
      <c r="Y49" s="8"/>
      <c r="Z49" s="8"/>
      <c r="AA49" s="8"/>
      <c r="AB49" s="8"/>
      <c r="AC49" s="8"/>
      <c r="AD49" s="8"/>
      <c r="AE49" s="8"/>
      <c r="AF49" s="8"/>
      <c r="AG49" s="8"/>
      <c r="AH49" s="8"/>
      <c r="AI49" s="8"/>
      <c r="AJ49" s="8"/>
      <c r="AK49" s="8"/>
      <c r="AL49" s="8"/>
      <c r="AM49" s="8"/>
    </row>
    <row r="50" spans="1:39">
      <c r="A50" s="257"/>
      <c r="B50" s="4"/>
      <c r="C50" s="4"/>
      <c r="D50" s="4"/>
      <c r="E50" s="4"/>
      <c r="F50" s="4"/>
      <c r="G50" s="4"/>
      <c r="H50" s="4"/>
      <c r="I50" s="4"/>
      <c r="L50" s="297"/>
      <c r="M50" s="4"/>
      <c r="N50" s="4"/>
      <c r="O50" s="4"/>
      <c r="P50" s="4"/>
      <c r="Q50" s="8"/>
      <c r="R50" s="8"/>
      <c r="S50" s="8"/>
      <c r="T50" s="8"/>
      <c r="U50" s="8"/>
      <c r="V50" s="8"/>
      <c r="W50" s="8"/>
      <c r="X50" s="8"/>
      <c r="Y50" s="8"/>
      <c r="Z50" s="8"/>
      <c r="AA50" s="8"/>
      <c r="AB50" s="8"/>
      <c r="AC50" s="8"/>
      <c r="AD50" s="8"/>
      <c r="AE50" s="8"/>
      <c r="AF50" s="8"/>
      <c r="AG50" s="8"/>
      <c r="AH50" s="8"/>
      <c r="AI50" s="8"/>
      <c r="AJ50" s="8"/>
      <c r="AK50" s="8"/>
      <c r="AL50" s="8"/>
      <c r="AM50" s="8"/>
    </row>
    <row r="51" spans="1:39">
      <c r="A51" s="257"/>
      <c r="B51" s="4"/>
      <c r="C51" s="4"/>
      <c r="D51" s="4"/>
      <c r="E51" s="4"/>
      <c r="F51" s="4"/>
      <c r="G51" s="4"/>
      <c r="H51" s="4"/>
      <c r="I51" s="4"/>
      <c r="L51" s="4"/>
      <c r="M51" s="4"/>
      <c r="N51" s="4"/>
      <c r="O51" s="4"/>
      <c r="P51" s="4"/>
      <c r="Q51" s="8"/>
      <c r="R51" s="8"/>
      <c r="S51" s="8"/>
      <c r="T51" s="8"/>
      <c r="U51" s="8"/>
      <c r="V51" s="8"/>
      <c r="W51" s="8"/>
      <c r="X51" s="8"/>
      <c r="Y51" s="8"/>
      <c r="Z51" s="8"/>
      <c r="AA51" s="8"/>
      <c r="AB51" s="8"/>
      <c r="AC51" s="8"/>
      <c r="AD51" s="8"/>
      <c r="AE51" s="8"/>
      <c r="AF51" s="8"/>
      <c r="AG51" s="8"/>
      <c r="AH51" s="8"/>
      <c r="AI51" s="8"/>
      <c r="AJ51" s="8"/>
      <c r="AK51" s="8"/>
      <c r="AL51" s="8"/>
      <c r="AM51" s="8"/>
    </row>
    <row r="52" spans="1:39">
      <c r="A52" s="257"/>
      <c r="B52" s="4"/>
      <c r="C52" s="4"/>
      <c r="D52" s="4"/>
      <c r="E52" s="4"/>
      <c r="F52" s="4"/>
      <c r="G52" s="4"/>
      <c r="H52" s="4"/>
      <c r="I52" s="4"/>
      <c r="L52" s="4"/>
      <c r="M52" s="4"/>
      <c r="N52" s="4"/>
      <c r="O52" s="4"/>
      <c r="P52" s="4"/>
      <c r="Q52" s="8"/>
      <c r="R52" s="8"/>
      <c r="S52" s="8"/>
      <c r="T52" s="8"/>
      <c r="U52" s="8"/>
      <c r="V52" s="8"/>
      <c r="W52" s="8"/>
      <c r="X52" s="8"/>
      <c r="Y52" s="8"/>
      <c r="Z52" s="8"/>
      <c r="AA52" s="8"/>
      <c r="AB52" s="8"/>
      <c r="AC52" s="8"/>
      <c r="AD52" s="8"/>
      <c r="AE52" s="8"/>
      <c r="AF52" s="8"/>
      <c r="AG52" s="8"/>
      <c r="AH52" s="8"/>
      <c r="AI52" s="8"/>
      <c r="AJ52" s="8"/>
      <c r="AK52" s="8"/>
      <c r="AL52" s="8"/>
      <c r="AM52" s="8"/>
    </row>
    <row r="53" spans="1:39">
      <c r="A53" s="298"/>
      <c r="B53" s="50"/>
      <c r="C53" s="4"/>
      <c r="D53" s="4"/>
      <c r="E53" s="4"/>
      <c r="F53" s="4"/>
      <c r="G53" s="4"/>
      <c r="H53" s="4"/>
      <c r="I53" s="4"/>
      <c r="L53" s="4"/>
      <c r="M53" s="4"/>
      <c r="N53" s="4"/>
      <c r="O53" s="4"/>
      <c r="P53" s="4"/>
      <c r="Q53" s="8"/>
      <c r="R53" s="8"/>
      <c r="S53" s="8"/>
      <c r="T53" s="8"/>
      <c r="U53" s="8"/>
      <c r="V53" s="8"/>
      <c r="W53" s="8"/>
      <c r="X53" s="8"/>
      <c r="Y53" s="8"/>
      <c r="Z53" s="8"/>
      <c r="AA53" s="8"/>
      <c r="AB53" s="8"/>
      <c r="AC53" s="8"/>
      <c r="AD53" s="8"/>
      <c r="AE53" s="8"/>
      <c r="AF53" s="8"/>
      <c r="AG53" s="8"/>
      <c r="AH53" s="8"/>
      <c r="AI53" s="8"/>
      <c r="AJ53" s="8"/>
      <c r="AK53" s="8"/>
      <c r="AL53" s="8"/>
      <c r="AM53" s="8"/>
    </row>
    <row r="54" spans="1:39">
      <c r="A54" s="298"/>
      <c r="B54" s="50"/>
      <c r="C54" s="4"/>
      <c r="D54" s="4"/>
      <c r="E54" s="4"/>
      <c r="F54" s="4"/>
      <c r="G54" s="4"/>
      <c r="H54" s="4"/>
      <c r="I54" s="4"/>
      <c r="L54" s="4"/>
      <c r="M54" s="4"/>
      <c r="N54" s="4"/>
      <c r="O54" s="4"/>
      <c r="P54" s="4"/>
      <c r="Q54" s="8"/>
      <c r="R54" s="8"/>
      <c r="S54" s="8"/>
      <c r="T54" s="8"/>
      <c r="U54" s="8"/>
      <c r="V54" s="8"/>
      <c r="W54" s="8"/>
      <c r="X54" s="8"/>
      <c r="Y54" s="8"/>
      <c r="Z54" s="8"/>
      <c r="AA54" s="8"/>
      <c r="AB54" s="8"/>
      <c r="AC54" s="8"/>
      <c r="AD54" s="8"/>
      <c r="AE54" s="8"/>
      <c r="AF54" s="8"/>
      <c r="AG54" s="8"/>
      <c r="AH54" s="8"/>
      <c r="AI54" s="8"/>
      <c r="AJ54" s="8"/>
      <c r="AK54" s="8"/>
      <c r="AL54" s="8"/>
      <c r="AM54" s="8"/>
    </row>
    <row r="55" spans="1:39">
      <c r="A55" s="257"/>
      <c r="B55" s="4"/>
      <c r="C55" s="4"/>
      <c r="D55" s="4"/>
      <c r="E55" s="4"/>
      <c r="F55" s="4"/>
      <c r="G55" s="4"/>
      <c r="H55" s="4"/>
      <c r="I55" s="4"/>
      <c r="L55" s="4"/>
      <c r="M55" s="4"/>
      <c r="N55" s="4"/>
      <c r="O55" s="4"/>
      <c r="P55" s="4"/>
      <c r="Q55" s="8"/>
      <c r="R55" s="8"/>
      <c r="S55" s="8"/>
      <c r="T55" s="8"/>
      <c r="U55" s="8"/>
      <c r="V55" s="8"/>
      <c r="W55" s="8"/>
      <c r="X55" s="8"/>
      <c r="Y55" s="8"/>
      <c r="Z55" s="8"/>
      <c r="AA55" s="8"/>
      <c r="AB55" s="8"/>
      <c r="AC55" s="8"/>
      <c r="AD55" s="8"/>
      <c r="AE55" s="8"/>
      <c r="AF55" s="8"/>
      <c r="AG55" s="8"/>
      <c r="AH55" s="8"/>
      <c r="AI55" s="8"/>
      <c r="AJ55" s="8"/>
      <c r="AK55" s="8"/>
      <c r="AL55" s="8"/>
      <c r="AM55" s="8"/>
    </row>
    <row r="56" spans="1:39">
      <c r="A56" s="257"/>
      <c r="B56" s="4"/>
      <c r="C56" s="4"/>
      <c r="D56" s="4"/>
      <c r="E56" s="4"/>
      <c r="F56" s="4"/>
      <c r="G56" s="4"/>
      <c r="H56" s="4"/>
      <c r="I56" s="4"/>
      <c r="L56" s="4"/>
      <c r="M56" s="4"/>
      <c r="N56" s="4"/>
      <c r="O56" s="4"/>
      <c r="P56" s="4"/>
      <c r="Q56" s="8"/>
      <c r="R56" s="8"/>
      <c r="S56" s="8"/>
      <c r="T56" s="8"/>
      <c r="U56" s="8"/>
      <c r="V56" s="8"/>
      <c r="W56" s="8"/>
      <c r="X56" s="8"/>
      <c r="Y56" s="8"/>
      <c r="Z56" s="8"/>
      <c r="AA56" s="8"/>
      <c r="AB56" s="8"/>
      <c r="AC56" s="8"/>
      <c r="AD56" s="8"/>
      <c r="AE56" s="8"/>
      <c r="AF56" s="8"/>
      <c r="AG56" s="8"/>
      <c r="AH56" s="8"/>
      <c r="AI56" s="8"/>
      <c r="AJ56" s="8"/>
      <c r="AK56" s="8"/>
      <c r="AL56" s="8"/>
      <c r="AM56" s="8"/>
    </row>
    <row r="57" spans="1:39">
      <c r="A57" s="257"/>
      <c r="B57" s="4"/>
      <c r="C57" s="4"/>
      <c r="D57" s="4"/>
      <c r="E57" s="4"/>
      <c r="F57" s="4"/>
      <c r="G57" s="4"/>
      <c r="H57" s="4"/>
      <c r="I57" s="4"/>
      <c r="L57" s="4"/>
      <c r="M57" s="4"/>
      <c r="N57" s="4"/>
      <c r="O57" s="4"/>
      <c r="P57" s="4"/>
      <c r="Q57" s="8"/>
      <c r="R57" s="8"/>
      <c r="S57" s="8"/>
      <c r="T57" s="8"/>
      <c r="U57" s="8"/>
      <c r="V57" s="8"/>
      <c r="W57" s="8"/>
      <c r="X57" s="8"/>
      <c r="Y57" s="8"/>
      <c r="Z57" s="8"/>
      <c r="AA57" s="8"/>
      <c r="AB57" s="8"/>
      <c r="AC57" s="8"/>
      <c r="AD57" s="8"/>
      <c r="AE57" s="8"/>
      <c r="AF57" s="8"/>
      <c r="AG57" s="8"/>
      <c r="AH57" s="8"/>
      <c r="AI57" s="8"/>
      <c r="AJ57" s="8"/>
      <c r="AK57" s="8"/>
      <c r="AL57" s="8"/>
      <c r="AM57" s="8"/>
    </row>
    <row r="58" spans="1:39">
      <c r="A58" s="257"/>
      <c r="B58" s="4"/>
      <c r="C58" s="4"/>
      <c r="D58" s="4"/>
      <c r="E58" s="4"/>
      <c r="F58" s="4"/>
      <c r="G58" s="4"/>
      <c r="H58" s="4"/>
      <c r="I58" s="4"/>
      <c r="L58" s="4"/>
      <c r="M58" s="4"/>
      <c r="N58" s="4"/>
      <c r="O58" s="4"/>
      <c r="P58" s="4"/>
      <c r="Q58" s="8"/>
      <c r="R58" s="8"/>
      <c r="S58" s="8"/>
      <c r="T58" s="8"/>
      <c r="U58" s="8"/>
      <c r="V58" s="8"/>
      <c r="W58" s="8"/>
      <c r="X58" s="8"/>
      <c r="Y58" s="8"/>
      <c r="Z58" s="8"/>
      <c r="AA58" s="8"/>
      <c r="AB58" s="8"/>
      <c r="AC58" s="8"/>
      <c r="AD58" s="8"/>
      <c r="AE58" s="8"/>
      <c r="AF58" s="8"/>
      <c r="AG58" s="8"/>
      <c r="AH58" s="8"/>
      <c r="AI58" s="8"/>
      <c r="AJ58" s="8"/>
      <c r="AK58" s="8"/>
      <c r="AL58" s="8"/>
      <c r="AM58" s="8"/>
    </row>
    <row r="59" spans="1:39">
      <c r="A59" s="257"/>
      <c r="B59" s="4"/>
      <c r="C59" s="4"/>
      <c r="D59" s="4"/>
      <c r="E59" s="4"/>
      <c r="F59" s="4"/>
      <c r="G59" s="4"/>
      <c r="H59" s="4"/>
      <c r="I59" s="4"/>
      <c r="L59" s="4"/>
      <c r="M59" s="4"/>
      <c r="N59" s="4"/>
      <c r="O59" s="4"/>
      <c r="P59" s="4"/>
      <c r="Q59" s="8"/>
      <c r="R59" s="8"/>
      <c r="S59" s="8"/>
      <c r="T59" s="8"/>
      <c r="U59" s="8"/>
      <c r="V59" s="8"/>
      <c r="W59" s="8"/>
      <c r="X59" s="8"/>
      <c r="Y59" s="8"/>
      <c r="Z59" s="8"/>
      <c r="AA59" s="8"/>
      <c r="AB59" s="8"/>
      <c r="AC59" s="8"/>
      <c r="AD59" s="8"/>
      <c r="AE59" s="8"/>
      <c r="AF59" s="8"/>
      <c r="AG59" s="8"/>
      <c r="AH59" s="8"/>
      <c r="AI59" s="8"/>
      <c r="AJ59" s="8"/>
      <c r="AK59" s="8"/>
      <c r="AL59" s="8"/>
      <c r="AM59" s="8"/>
    </row>
    <row r="60" spans="1:39">
      <c r="A60" s="257"/>
      <c r="B60" s="4"/>
      <c r="C60" s="4"/>
      <c r="D60" s="4"/>
      <c r="E60" s="4"/>
      <c r="F60" s="4"/>
      <c r="G60" s="4"/>
      <c r="H60" s="4"/>
      <c r="I60" s="4"/>
      <c r="L60" s="4"/>
      <c r="M60" s="4"/>
      <c r="N60" s="4"/>
      <c r="O60" s="4"/>
      <c r="P60" s="4"/>
      <c r="Q60" s="8"/>
      <c r="R60" s="8"/>
      <c r="S60" s="8"/>
      <c r="T60" s="8"/>
      <c r="U60" s="8"/>
      <c r="V60" s="8"/>
      <c r="W60" s="8"/>
      <c r="X60" s="8"/>
      <c r="Y60" s="8"/>
      <c r="Z60" s="8"/>
      <c r="AA60" s="8"/>
      <c r="AB60" s="8"/>
      <c r="AC60" s="8"/>
      <c r="AD60" s="8"/>
      <c r="AE60" s="8"/>
      <c r="AF60" s="8"/>
      <c r="AG60" s="8"/>
      <c r="AH60" s="8"/>
      <c r="AI60" s="8"/>
      <c r="AJ60" s="8"/>
      <c r="AK60" s="8"/>
      <c r="AL60" s="8"/>
      <c r="AM60" s="8"/>
    </row>
    <row r="61" spans="1:39">
      <c r="A61" s="257"/>
      <c r="B61" s="4"/>
      <c r="C61" s="4"/>
      <c r="D61" s="4"/>
      <c r="E61" s="4"/>
      <c r="F61" s="4"/>
      <c r="G61" s="4"/>
      <c r="H61" s="4"/>
      <c r="I61" s="4"/>
      <c r="L61" s="4"/>
      <c r="M61" s="4"/>
      <c r="N61" s="4"/>
      <c r="O61" s="4"/>
      <c r="P61" s="4"/>
      <c r="Q61" s="8"/>
      <c r="R61" s="8"/>
      <c r="S61" s="8"/>
      <c r="T61" s="8"/>
      <c r="U61" s="8"/>
      <c r="V61" s="8"/>
      <c r="W61" s="8"/>
      <c r="X61" s="8"/>
      <c r="Y61" s="8"/>
      <c r="Z61" s="8"/>
      <c r="AA61" s="8"/>
      <c r="AB61" s="8"/>
      <c r="AC61" s="8"/>
      <c r="AD61" s="8"/>
      <c r="AE61" s="8"/>
      <c r="AF61" s="8"/>
      <c r="AG61" s="8"/>
      <c r="AH61" s="8"/>
      <c r="AI61" s="8"/>
      <c r="AJ61" s="8"/>
      <c r="AK61" s="8"/>
      <c r="AL61" s="8"/>
      <c r="AM61" s="8"/>
    </row>
    <row r="62" spans="1:39">
      <c r="A62" s="257"/>
      <c r="B62" s="4"/>
      <c r="C62" s="4"/>
      <c r="D62" s="4"/>
      <c r="E62" s="4"/>
      <c r="F62" s="4"/>
      <c r="G62" s="4"/>
      <c r="H62" s="4"/>
      <c r="I62" s="4"/>
      <c r="L62" s="4"/>
      <c r="M62" s="4"/>
      <c r="N62" s="4"/>
      <c r="O62" s="4"/>
      <c r="P62" s="4"/>
      <c r="Q62" s="8"/>
      <c r="R62" s="8"/>
      <c r="S62" s="8"/>
      <c r="T62" s="8"/>
      <c r="U62" s="8"/>
      <c r="V62" s="8"/>
      <c r="W62" s="8"/>
      <c r="X62" s="8"/>
      <c r="Y62" s="8"/>
      <c r="Z62" s="8"/>
      <c r="AA62" s="8"/>
      <c r="AB62" s="8"/>
      <c r="AC62" s="8"/>
      <c r="AD62" s="8"/>
      <c r="AE62" s="8"/>
      <c r="AF62" s="8"/>
      <c r="AG62" s="8"/>
      <c r="AH62" s="8"/>
      <c r="AI62" s="8"/>
      <c r="AJ62" s="8"/>
      <c r="AK62" s="8"/>
      <c r="AL62" s="8"/>
      <c r="AM62" s="8"/>
    </row>
    <row r="63" spans="1:39">
      <c r="A63" s="257"/>
      <c r="B63" s="4"/>
      <c r="C63" s="4"/>
      <c r="D63" s="4"/>
      <c r="E63" s="4"/>
      <c r="F63" s="4"/>
      <c r="G63" s="4"/>
      <c r="H63" s="4"/>
      <c r="I63" s="4"/>
      <c r="L63" s="4"/>
      <c r="M63" s="4"/>
      <c r="N63" s="4"/>
      <c r="O63" s="4"/>
      <c r="P63" s="4"/>
      <c r="Q63" s="8"/>
      <c r="R63" s="8"/>
      <c r="S63" s="8"/>
      <c r="T63" s="8"/>
      <c r="U63" s="8"/>
      <c r="V63" s="8"/>
      <c r="W63" s="8"/>
      <c r="X63" s="8"/>
      <c r="Y63" s="8"/>
      <c r="Z63" s="8"/>
      <c r="AA63" s="8"/>
      <c r="AB63" s="8"/>
      <c r="AC63" s="8"/>
      <c r="AD63" s="8"/>
      <c r="AE63" s="8"/>
      <c r="AF63" s="8"/>
      <c r="AG63" s="8"/>
      <c r="AH63" s="8"/>
      <c r="AI63" s="8"/>
      <c r="AJ63" s="8"/>
      <c r="AK63" s="8"/>
      <c r="AL63" s="8"/>
      <c r="AM63" s="8"/>
    </row>
    <row r="64" spans="1:39">
      <c r="A64" s="257"/>
      <c r="B64" s="4"/>
      <c r="C64" s="4"/>
      <c r="D64" s="4"/>
      <c r="E64" s="4"/>
      <c r="F64" s="4"/>
      <c r="G64" s="4"/>
      <c r="H64" s="4"/>
      <c r="I64" s="4"/>
      <c r="L64" s="4"/>
      <c r="M64" s="4"/>
      <c r="N64" s="4"/>
      <c r="O64" s="4"/>
      <c r="P64" s="4"/>
      <c r="Q64" s="8"/>
      <c r="R64" s="8"/>
      <c r="S64" s="8"/>
      <c r="T64" s="8"/>
      <c r="U64" s="8"/>
      <c r="V64" s="8"/>
      <c r="W64" s="8"/>
      <c r="X64" s="8"/>
      <c r="Y64" s="8"/>
      <c r="Z64" s="8"/>
      <c r="AA64" s="8"/>
      <c r="AB64" s="8"/>
      <c r="AC64" s="8"/>
      <c r="AD64" s="8"/>
      <c r="AE64" s="8"/>
      <c r="AF64" s="8"/>
      <c r="AG64" s="8"/>
      <c r="AH64" s="8"/>
      <c r="AI64" s="8"/>
      <c r="AJ64" s="8"/>
      <c r="AK64" s="8"/>
      <c r="AL64" s="8"/>
      <c r="AM64" s="8"/>
    </row>
    <row r="65" spans="1:39">
      <c r="A65" s="257"/>
      <c r="B65" s="4"/>
      <c r="C65" s="4"/>
      <c r="D65" s="4"/>
      <c r="E65" s="4"/>
      <c r="F65" s="4"/>
      <c r="G65" s="4"/>
      <c r="H65" s="4"/>
      <c r="I65" s="4"/>
      <c r="L65" s="4"/>
      <c r="M65" s="4"/>
      <c r="N65" s="4"/>
      <c r="O65" s="4"/>
      <c r="P65" s="4"/>
      <c r="Q65" s="8"/>
      <c r="R65" s="8"/>
      <c r="S65" s="8"/>
      <c r="T65" s="8"/>
      <c r="U65" s="8"/>
      <c r="V65" s="8"/>
      <c r="W65" s="8"/>
      <c r="X65" s="8"/>
      <c r="Y65" s="8"/>
      <c r="Z65" s="8"/>
      <c r="AA65" s="8"/>
      <c r="AB65" s="8"/>
      <c r="AC65" s="8"/>
      <c r="AD65" s="8"/>
      <c r="AE65" s="8"/>
      <c r="AF65" s="8"/>
      <c r="AG65" s="8"/>
      <c r="AH65" s="8"/>
      <c r="AI65" s="8"/>
      <c r="AJ65" s="8"/>
      <c r="AK65" s="8"/>
      <c r="AL65" s="8"/>
      <c r="AM65" s="8"/>
    </row>
    <row r="66" spans="1:39">
      <c r="A66" s="257"/>
      <c r="B66" s="4"/>
      <c r="C66" s="4"/>
      <c r="D66" s="4"/>
      <c r="E66" s="4"/>
      <c r="F66" s="4"/>
      <c r="G66" s="4"/>
      <c r="H66" s="4"/>
      <c r="I66" s="4"/>
      <c r="L66" s="4"/>
      <c r="M66" s="4"/>
      <c r="N66" s="4"/>
      <c r="O66" s="4"/>
      <c r="P66" s="4"/>
      <c r="Q66" s="8"/>
      <c r="R66" s="8"/>
      <c r="S66" s="8"/>
      <c r="T66" s="8"/>
      <c r="U66" s="8"/>
      <c r="V66" s="8"/>
      <c r="W66" s="8"/>
      <c r="X66" s="8"/>
      <c r="Y66" s="8"/>
      <c r="Z66" s="8"/>
      <c r="AA66" s="8"/>
      <c r="AB66" s="8"/>
      <c r="AC66" s="8"/>
      <c r="AD66" s="8"/>
      <c r="AE66" s="8"/>
      <c r="AF66" s="8"/>
      <c r="AG66" s="8"/>
      <c r="AH66" s="8"/>
      <c r="AI66" s="8"/>
      <c r="AJ66" s="8"/>
      <c r="AK66" s="8"/>
      <c r="AL66" s="8"/>
      <c r="AM66" s="8"/>
    </row>
    <row r="67" spans="1:39">
      <c r="A67" s="257"/>
      <c r="B67" s="4"/>
      <c r="C67" s="4"/>
      <c r="D67" s="4"/>
      <c r="E67" s="4"/>
      <c r="F67" s="4"/>
      <c r="G67" s="4"/>
      <c r="H67" s="4"/>
      <c r="I67" s="4"/>
      <c r="L67" s="4"/>
      <c r="M67" s="4"/>
      <c r="N67" s="4"/>
      <c r="O67" s="4"/>
      <c r="P67" s="4"/>
      <c r="Q67" s="8"/>
      <c r="R67" s="8"/>
      <c r="S67" s="8"/>
      <c r="T67" s="8"/>
      <c r="U67" s="8"/>
      <c r="V67" s="8"/>
      <c r="W67" s="8"/>
      <c r="X67" s="8"/>
      <c r="Y67" s="8"/>
      <c r="Z67" s="8"/>
      <c r="AA67" s="8"/>
      <c r="AB67" s="8"/>
      <c r="AC67" s="8"/>
      <c r="AD67" s="8"/>
      <c r="AE67" s="8"/>
      <c r="AF67" s="8"/>
      <c r="AG67" s="8"/>
      <c r="AH67" s="8"/>
      <c r="AI67" s="8"/>
      <c r="AJ67" s="8"/>
      <c r="AK67" s="8"/>
      <c r="AL67" s="8"/>
      <c r="AM67" s="8"/>
    </row>
    <row r="68" spans="1:39">
      <c r="A68" s="257"/>
      <c r="B68" s="4"/>
      <c r="C68" s="4"/>
      <c r="D68" s="4"/>
      <c r="E68" s="4"/>
      <c r="F68" s="4"/>
      <c r="G68" s="4"/>
      <c r="H68" s="4"/>
      <c r="I68" s="4"/>
      <c r="L68" s="4"/>
      <c r="M68" s="4"/>
      <c r="N68" s="4"/>
      <c r="O68" s="4"/>
      <c r="P68" s="4"/>
      <c r="Q68" s="8"/>
      <c r="R68" s="8"/>
      <c r="S68" s="8"/>
      <c r="T68" s="8"/>
      <c r="U68" s="8"/>
      <c r="V68" s="8"/>
      <c r="W68" s="8"/>
      <c r="X68" s="8"/>
      <c r="Y68" s="8"/>
      <c r="Z68" s="8"/>
      <c r="AA68" s="8"/>
      <c r="AB68" s="8"/>
      <c r="AC68" s="8"/>
      <c r="AD68" s="8"/>
      <c r="AE68" s="8"/>
      <c r="AF68" s="8"/>
      <c r="AG68" s="8"/>
      <c r="AH68" s="8"/>
      <c r="AI68" s="8"/>
      <c r="AJ68" s="8"/>
      <c r="AK68" s="8"/>
      <c r="AL68" s="8"/>
      <c r="AM68" s="8"/>
    </row>
    <row r="69" spans="1:39">
      <c r="A69" s="257"/>
      <c r="B69" s="4"/>
      <c r="C69" s="4"/>
      <c r="D69" s="4"/>
      <c r="E69" s="4"/>
      <c r="F69" s="4"/>
      <c r="G69" s="4"/>
      <c r="H69" s="4"/>
      <c r="I69" s="4"/>
      <c r="L69" s="4"/>
      <c r="M69" s="4"/>
      <c r="N69" s="4"/>
      <c r="O69" s="4"/>
      <c r="P69" s="4"/>
      <c r="Q69" s="8"/>
      <c r="R69" s="8"/>
      <c r="S69" s="8"/>
      <c r="T69" s="8"/>
      <c r="U69" s="8"/>
      <c r="V69" s="8"/>
      <c r="W69" s="8"/>
      <c r="X69" s="8"/>
      <c r="Y69" s="8"/>
      <c r="Z69" s="8"/>
      <c r="AA69" s="8"/>
      <c r="AB69" s="8"/>
      <c r="AC69" s="8"/>
      <c r="AD69" s="8"/>
      <c r="AE69" s="8"/>
      <c r="AF69" s="8"/>
      <c r="AG69" s="8"/>
      <c r="AH69" s="8"/>
      <c r="AI69" s="8"/>
      <c r="AJ69" s="8"/>
      <c r="AK69" s="8"/>
      <c r="AL69" s="8"/>
      <c r="AM69" s="8"/>
    </row>
    <row r="70" spans="1:39">
      <c r="A70" s="257"/>
      <c r="B70" s="4"/>
      <c r="C70" s="4"/>
      <c r="D70" s="4"/>
      <c r="E70" s="4"/>
      <c r="F70" s="4"/>
      <c r="G70" s="4"/>
      <c r="H70" s="4"/>
      <c r="I70" s="4"/>
      <c r="L70" s="4"/>
      <c r="M70" s="4"/>
      <c r="N70" s="4"/>
      <c r="O70" s="4"/>
      <c r="P70" s="4"/>
      <c r="Q70" s="8"/>
      <c r="R70" s="8"/>
      <c r="S70" s="8"/>
      <c r="T70" s="8"/>
      <c r="U70" s="8"/>
      <c r="V70" s="8"/>
      <c r="W70" s="8"/>
      <c r="X70" s="8"/>
      <c r="Y70" s="8"/>
      <c r="Z70" s="8"/>
      <c r="AA70" s="8"/>
      <c r="AB70" s="8"/>
      <c r="AC70" s="8"/>
      <c r="AD70" s="8"/>
      <c r="AE70" s="8"/>
      <c r="AF70" s="8"/>
      <c r="AG70" s="8"/>
      <c r="AH70" s="8"/>
      <c r="AI70" s="8"/>
      <c r="AJ70" s="8"/>
      <c r="AK70" s="8"/>
      <c r="AL70" s="8"/>
      <c r="AM70" s="8"/>
    </row>
    <row r="71" spans="1:39">
      <c r="A71" s="257"/>
      <c r="B71" s="4"/>
      <c r="C71" s="4"/>
      <c r="D71" s="4"/>
      <c r="E71" s="4"/>
      <c r="F71" s="4"/>
      <c r="G71" s="4"/>
      <c r="H71" s="4"/>
      <c r="I71" s="4"/>
      <c r="L71" s="4"/>
      <c r="M71" s="4"/>
      <c r="N71" s="4"/>
      <c r="O71" s="4"/>
      <c r="P71" s="4"/>
      <c r="Q71" s="8"/>
      <c r="R71" s="8"/>
      <c r="S71" s="8"/>
      <c r="T71" s="8"/>
      <c r="U71" s="8"/>
      <c r="V71" s="8"/>
      <c r="W71" s="8"/>
      <c r="X71" s="8"/>
      <c r="Y71" s="8"/>
      <c r="Z71" s="8"/>
      <c r="AA71" s="8"/>
      <c r="AB71" s="8"/>
      <c r="AC71" s="8"/>
      <c r="AD71" s="8"/>
      <c r="AE71" s="8"/>
      <c r="AF71" s="8"/>
      <c r="AG71" s="8"/>
      <c r="AH71" s="8"/>
      <c r="AI71" s="8"/>
      <c r="AJ71" s="8"/>
      <c r="AK71" s="8"/>
      <c r="AL71" s="8"/>
      <c r="AM71" s="8"/>
    </row>
    <row r="72" spans="1:39">
      <c r="A72" s="257"/>
      <c r="B72" s="4"/>
      <c r="C72" s="4"/>
      <c r="D72" s="4"/>
      <c r="E72" s="4"/>
      <c r="F72" s="4"/>
      <c r="G72" s="4"/>
      <c r="H72" s="4"/>
      <c r="I72" s="4"/>
      <c r="L72" s="4"/>
      <c r="M72" s="4"/>
      <c r="N72" s="4"/>
      <c r="O72" s="4"/>
      <c r="P72" s="4"/>
      <c r="Q72" s="8"/>
      <c r="R72" s="8"/>
      <c r="S72" s="8"/>
      <c r="T72" s="8"/>
      <c r="U72" s="8"/>
      <c r="V72" s="8"/>
      <c r="W72" s="8"/>
      <c r="X72" s="8"/>
      <c r="Y72" s="8"/>
      <c r="Z72" s="8"/>
      <c r="AA72" s="8"/>
      <c r="AB72" s="8"/>
      <c r="AC72" s="8"/>
      <c r="AD72" s="8"/>
      <c r="AE72" s="8"/>
      <c r="AF72" s="8"/>
      <c r="AG72" s="8"/>
      <c r="AH72" s="8"/>
      <c r="AI72" s="8"/>
      <c r="AJ72" s="8"/>
      <c r="AK72" s="8"/>
      <c r="AL72" s="8"/>
      <c r="AM72" s="8"/>
    </row>
    <row r="73" spans="1:39">
      <c r="A73" s="257"/>
      <c r="B73" s="4"/>
      <c r="C73" s="4"/>
      <c r="D73" s="4"/>
      <c r="E73" s="4"/>
      <c r="F73" s="4"/>
      <c r="G73" s="4"/>
      <c r="H73" s="4"/>
      <c r="I73" s="4"/>
      <c r="L73" s="4"/>
      <c r="M73" s="4"/>
      <c r="N73" s="4"/>
      <c r="O73" s="4"/>
      <c r="P73" s="4"/>
      <c r="Q73" s="8"/>
      <c r="R73" s="8"/>
      <c r="S73" s="8"/>
      <c r="T73" s="8"/>
      <c r="U73" s="8"/>
      <c r="V73" s="8"/>
      <c r="W73" s="8"/>
      <c r="X73" s="8"/>
      <c r="Y73" s="8"/>
      <c r="Z73" s="8"/>
      <c r="AA73" s="8"/>
      <c r="AB73" s="8"/>
      <c r="AC73" s="8"/>
      <c r="AD73" s="8"/>
      <c r="AE73" s="8"/>
      <c r="AF73" s="8"/>
      <c r="AG73" s="8"/>
      <c r="AH73" s="8"/>
      <c r="AI73" s="8"/>
      <c r="AJ73" s="8"/>
      <c r="AK73" s="8"/>
      <c r="AL73" s="8"/>
      <c r="AM73" s="8"/>
    </row>
    <row r="74" spans="1:39">
      <c r="A74" s="257"/>
      <c r="B74" s="4"/>
      <c r="C74" s="4"/>
      <c r="D74" s="4"/>
      <c r="E74" s="4"/>
      <c r="F74" s="4"/>
      <c r="G74" s="4"/>
      <c r="H74" s="4"/>
      <c r="I74" s="4"/>
    </row>
    <row r="75" spans="1:39">
      <c r="A75" s="257"/>
      <c r="B75" s="4"/>
      <c r="C75" s="4"/>
      <c r="D75" s="4"/>
      <c r="E75" s="4"/>
      <c r="F75" s="4"/>
      <c r="G75" s="4"/>
      <c r="H75" s="4"/>
      <c r="I75" s="4"/>
    </row>
    <row r="76" spans="1:39">
      <c r="A76" s="257"/>
      <c r="B76" s="4"/>
      <c r="C76" s="4"/>
      <c r="D76" s="4"/>
      <c r="E76" s="4"/>
      <c r="F76" s="4"/>
      <c r="G76" s="4"/>
      <c r="H76" s="4"/>
      <c r="I76" s="4"/>
    </row>
    <row r="77" spans="1:39">
      <c r="A77" s="257"/>
      <c r="B77" s="4"/>
      <c r="C77" s="4"/>
      <c r="D77" s="4"/>
      <c r="E77" s="4"/>
      <c r="F77" s="4"/>
      <c r="G77" s="4"/>
      <c r="H77" s="4"/>
      <c r="I77" s="4"/>
    </row>
    <row r="78" spans="1:39">
      <c r="A78" s="257"/>
      <c r="B78" s="4"/>
      <c r="C78" s="4"/>
      <c r="D78" s="4"/>
      <c r="E78" s="4"/>
      <c r="F78" s="4"/>
      <c r="G78" s="4"/>
      <c r="H78" s="4"/>
      <c r="I78" s="4"/>
    </row>
    <row r="79" spans="1:39">
      <c r="A79" s="257"/>
      <c r="B79" s="4"/>
      <c r="C79" s="4"/>
      <c r="D79" s="4"/>
      <c r="E79" s="4"/>
      <c r="F79" s="4"/>
      <c r="G79" s="4"/>
      <c r="H79" s="4"/>
      <c r="I79" s="4"/>
    </row>
    <row r="80" spans="1:39">
      <c r="A80" s="257"/>
      <c r="B80" s="4"/>
      <c r="C80" s="4"/>
      <c r="D80" s="4"/>
      <c r="E80" s="4"/>
      <c r="F80" s="4"/>
      <c r="G80" s="4"/>
      <c r="H80" s="4"/>
      <c r="I80" s="4"/>
    </row>
    <row r="81" spans="1:9">
      <c r="A81" s="257"/>
      <c r="B81" s="4"/>
      <c r="C81" s="4"/>
      <c r="D81" s="4"/>
      <c r="E81" s="4"/>
      <c r="F81" s="4"/>
      <c r="G81" s="4"/>
      <c r="H81" s="4"/>
      <c r="I81" s="4"/>
    </row>
    <row r="82" spans="1:9">
      <c r="A82" s="257"/>
      <c r="B82" s="4"/>
      <c r="C82" s="4"/>
      <c r="D82" s="4"/>
      <c r="E82" s="4"/>
      <c r="F82" s="4"/>
      <c r="G82" s="4"/>
      <c r="H82" s="4"/>
      <c r="I82" s="4"/>
    </row>
    <row r="83" spans="1:9">
      <c r="A83" s="257"/>
      <c r="B83" s="4"/>
      <c r="C83" s="4"/>
      <c r="D83" s="4"/>
      <c r="E83" s="4"/>
      <c r="F83" s="4"/>
      <c r="G83" s="4"/>
      <c r="H83" s="4"/>
      <c r="I83" s="4"/>
    </row>
    <row r="84" spans="1:9">
      <c r="A84" s="257"/>
      <c r="B84" s="4"/>
      <c r="C84" s="4"/>
      <c r="D84" s="4"/>
      <c r="E84" s="4"/>
      <c r="F84" s="4"/>
      <c r="G84" s="4"/>
      <c r="H84" s="4"/>
      <c r="I84" s="4"/>
    </row>
    <row r="85" spans="1:9">
      <c r="A85" s="257"/>
      <c r="B85" s="4"/>
      <c r="C85" s="4"/>
      <c r="D85" s="4"/>
      <c r="E85" s="4"/>
      <c r="F85" s="4"/>
      <c r="G85" s="4"/>
      <c r="H85" s="4"/>
      <c r="I85" s="4"/>
    </row>
    <row r="86" spans="1:9">
      <c r="A86" s="257"/>
      <c r="B86" s="4"/>
      <c r="C86" s="4"/>
      <c r="D86" s="4"/>
      <c r="E86" s="4"/>
      <c r="F86" s="4"/>
      <c r="G86" s="4"/>
      <c r="H86" s="4"/>
      <c r="I86" s="4"/>
    </row>
    <row r="87" spans="1:9">
      <c r="A87" s="257"/>
      <c r="B87" s="4"/>
      <c r="C87" s="4"/>
      <c r="D87" s="4"/>
      <c r="E87" s="4"/>
      <c r="F87" s="4"/>
      <c r="G87" s="4"/>
      <c r="H87" s="4"/>
      <c r="I87" s="4"/>
    </row>
    <row r="88" spans="1:9">
      <c r="A88" s="257"/>
      <c r="B88" s="4"/>
      <c r="C88" s="4"/>
      <c r="D88" s="4"/>
      <c r="E88" s="4"/>
      <c r="F88" s="4"/>
      <c r="G88" s="4"/>
      <c r="H88" s="4"/>
      <c r="I88" s="4"/>
    </row>
    <row r="89" spans="1:9">
      <c r="A89" s="257"/>
      <c r="B89" s="4"/>
      <c r="C89" s="4"/>
      <c r="D89" s="4"/>
      <c r="E89" s="4"/>
      <c r="F89" s="4"/>
      <c r="G89" s="4"/>
      <c r="H89" s="4"/>
      <c r="I89" s="4"/>
    </row>
    <row r="90" spans="1:9">
      <c r="A90" s="257"/>
      <c r="B90" s="4"/>
      <c r="C90" s="4"/>
      <c r="D90" s="4"/>
      <c r="E90" s="4"/>
      <c r="F90" s="4"/>
      <c r="G90" s="4"/>
      <c r="H90" s="4"/>
      <c r="I90" s="4"/>
    </row>
    <row r="91" spans="1:9">
      <c r="A91" s="257"/>
      <c r="B91" s="4"/>
      <c r="C91" s="4"/>
      <c r="D91" s="4"/>
      <c r="E91" s="4"/>
      <c r="F91" s="4"/>
      <c r="G91" s="4"/>
      <c r="H91" s="4"/>
      <c r="I91" s="4"/>
    </row>
    <row r="92" spans="1:9">
      <c r="A92" s="257"/>
      <c r="B92" s="4"/>
      <c r="C92" s="4"/>
      <c r="D92" s="4"/>
      <c r="E92" s="4"/>
      <c r="F92" s="4"/>
      <c r="G92" s="4"/>
      <c r="H92" s="4"/>
      <c r="I92" s="4"/>
    </row>
    <row r="93" spans="1:9">
      <c r="A93" s="257"/>
      <c r="B93" s="4"/>
      <c r="C93" s="4"/>
      <c r="D93" s="4"/>
      <c r="E93" s="4"/>
      <c r="F93" s="4"/>
      <c r="G93" s="4"/>
      <c r="H93" s="4"/>
      <c r="I93" s="4"/>
    </row>
    <row r="94" spans="1:9">
      <c r="A94" s="257"/>
      <c r="B94" s="4"/>
      <c r="C94" s="4"/>
      <c r="D94" s="4"/>
      <c r="E94" s="4"/>
      <c r="F94" s="4"/>
      <c r="G94" s="4"/>
      <c r="H94" s="4"/>
      <c r="I94" s="4"/>
    </row>
    <row r="95" spans="1:9">
      <c r="A95" s="257"/>
      <c r="B95" s="4"/>
      <c r="C95" s="4"/>
      <c r="D95" s="4"/>
      <c r="E95" s="4"/>
      <c r="F95" s="4"/>
      <c r="G95" s="4"/>
      <c r="H95" s="4"/>
      <c r="I95" s="4"/>
    </row>
    <row r="96" spans="1:9">
      <c r="A96" s="257"/>
      <c r="B96" s="4"/>
      <c r="C96" s="4"/>
      <c r="D96" s="4"/>
      <c r="E96" s="4"/>
      <c r="F96" s="4"/>
      <c r="G96" s="4"/>
      <c r="H96" s="4"/>
      <c r="I96" s="4"/>
    </row>
    <row r="97" spans="1:9">
      <c r="A97" s="257"/>
      <c r="B97" s="4"/>
      <c r="C97" s="4"/>
      <c r="D97" s="4"/>
      <c r="E97" s="4"/>
      <c r="F97" s="4"/>
      <c r="G97" s="4"/>
      <c r="H97" s="4"/>
      <c r="I97" s="4"/>
    </row>
    <row r="98" spans="1:9">
      <c r="A98" s="257"/>
      <c r="B98" s="4"/>
      <c r="C98" s="4"/>
      <c r="D98" s="4"/>
      <c r="E98" s="4"/>
      <c r="F98" s="4"/>
      <c r="G98" s="4"/>
      <c r="H98" s="4"/>
      <c r="I98" s="4"/>
    </row>
    <row r="99" spans="1:9">
      <c r="A99" s="257"/>
      <c r="B99" s="4"/>
      <c r="C99" s="4"/>
      <c r="D99" s="4"/>
      <c r="E99" s="4"/>
      <c r="F99" s="4"/>
      <c r="G99" s="4"/>
      <c r="H99" s="4"/>
      <c r="I99" s="4"/>
    </row>
    <row r="100" spans="1:9">
      <c r="A100" s="257"/>
      <c r="B100" s="4"/>
      <c r="C100" s="4"/>
      <c r="D100" s="4"/>
      <c r="E100" s="4"/>
      <c r="F100" s="4"/>
      <c r="G100" s="4"/>
      <c r="H100" s="4"/>
      <c r="I100" s="4"/>
    </row>
    <row r="101" spans="1:9">
      <c r="A101" s="257"/>
      <c r="B101" s="4"/>
      <c r="C101" s="4"/>
      <c r="D101" s="4"/>
      <c r="E101" s="4"/>
      <c r="F101" s="4"/>
      <c r="G101" s="4"/>
      <c r="H101" s="4"/>
      <c r="I101" s="4"/>
    </row>
    <row r="102" spans="1:9">
      <c r="A102" s="257"/>
      <c r="B102" s="4"/>
      <c r="C102" s="4"/>
      <c r="D102" s="4"/>
      <c r="E102" s="4"/>
      <c r="F102" s="4"/>
      <c r="G102" s="4"/>
      <c r="H102" s="4"/>
      <c r="I102" s="4"/>
    </row>
    <row r="103" spans="1:9">
      <c r="A103" s="257"/>
      <c r="B103" s="4"/>
      <c r="C103" s="4"/>
      <c r="D103" s="4"/>
      <c r="E103" s="4"/>
      <c r="F103" s="4"/>
      <c r="G103" s="4"/>
      <c r="H103" s="4"/>
      <c r="I103" s="4"/>
    </row>
    <row r="104" spans="1:9">
      <c r="A104" s="257"/>
      <c r="B104" s="4"/>
      <c r="C104" s="4"/>
      <c r="D104" s="4"/>
      <c r="E104" s="4"/>
      <c r="F104" s="4"/>
      <c r="G104" s="4"/>
      <c r="H104" s="4"/>
      <c r="I104" s="4"/>
    </row>
    <row r="105" spans="1:9">
      <c r="A105" s="257"/>
      <c r="B105" s="4"/>
      <c r="C105" s="4"/>
      <c r="D105" s="4"/>
      <c r="E105" s="4"/>
      <c r="F105" s="4"/>
      <c r="G105" s="4"/>
      <c r="H105" s="4"/>
      <c r="I105" s="4"/>
    </row>
    <row r="106" spans="1:9">
      <c r="A106" s="257"/>
      <c r="B106" s="4"/>
      <c r="C106" s="4"/>
      <c r="D106" s="4"/>
      <c r="E106" s="4"/>
      <c r="F106" s="4"/>
      <c r="G106" s="4"/>
      <c r="H106" s="4"/>
      <c r="I106" s="4"/>
    </row>
    <row r="107" spans="1:9">
      <c r="A107" s="257"/>
      <c r="B107" s="4"/>
      <c r="C107" s="4"/>
      <c r="D107" s="4"/>
      <c r="E107" s="4"/>
      <c r="F107" s="4"/>
      <c r="G107" s="4"/>
      <c r="H107" s="4"/>
      <c r="I107" s="4"/>
    </row>
    <row r="108" spans="1:9">
      <c r="A108" s="257"/>
      <c r="B108" s="4"/>
      <c r="C108" s="4"/>
      <c r="D108" s="4"/>
      <c r="E108" s="4"/>
      <c r="F108" s="4"/>
      <c r="G108" s="4"/>
      <c r="H108" s="4"/>
      <c r="I108" s="4"/>
    </row>
    <row r="109" spans="1:9">
      <c r="A109" s="257"/>
      <c r="B109" s="4"/>
      <c r="C109" s="4"/>
      <c r="D109" s="4"/>
      <c r="E109" s="4"/>
      <c r="F109" s="4"/>
      <c r="G109" s="4"/>
      <c r="H109" s="4"/>
      <c r="I109" s="4"/>
    </row>
    <row r="110" spans="1:9">
      <c r="A110" s="257"/>
      <c r="B110" s="4"/>
      <c r="C110" s="4"/>
      <c r="D110" s="4"/>
      <c r="E110" s="4"/>
      <c r="F110" s="4"/>
      <c r="G110" s="4"/>
      <c r="H110" s="4"/>
      <c r="I110" s="4"/>
    </row>
    <row r="111" spans="1:9">
      <c r="A111" s="257"/>
      <c r="B111" s="4"/>
      <c r="C111" s="4"/>
      <c r="D111" s="4"/>
      <c r="E111" s="4"/>
      <c r="F111" s="4"/>
      <c r="G111" s="4"/>
      <c r="H111" s="4"/>
      <c r="I111" s="4"/>
    </row>
    <row r="112" spans="1:9">
      <c r="A112" s="257"/>
      <c r="B112" s="4"/>
      <c r="C112" s="4"/>
      <c r="D112" s="4"/>
      <c r="E112" s="4"/>
      <c r="F112" s="4"/>
      <c r="G112" s="4"/>
      <c r="H112" s="4"/>
      <c r="I112" s="4"/>
    </row>
    <row r="113" spans="1:9">
      <c r="A113" s="257"/>
      <c r="B113" s="4"/>
      <c r="C113" s="4"/>
      <c r="D113" s="4"/>
      <c r="E113" s="4"/>
      <c r="F113" s="4"/>
      <c r="G113" s="4"/>
      <c r="H113" s="4"/>
      <c r="I113" s="4"/>
    </row>
    <row r="114" spans="1:9">
      <c r="A114" s="257"/>
      <c r="B114" s="4"/>
      <c r="C114" s="4"/>
      <c r="D114" s="4"/>
      <c r="E114" s="4"/>
      <c r="F114" s="4"/>
      <c r="G114" s="4"/>
      <c r="H114" s="4"/>
      <c r="I114" s="4"/>
    </row>
    <row r="115" spans="1:9">
      <c r="A115" s="257"/>
      <c r="B115" s="4"/>
      <c r="C115" s="4"/>
      <c r="D115" s="4"/>
      <c r="E115" s="4"/>
      <c r="F115" s="4"/>
      <c r="G115" s="4"/>
      <c r="H115" s="4"/>
      <c r="I115" s="4"/>
    </row>
    <row r="116" spans="1:9">
      <c r="A116" s="257"/>
      <c r="B116" s="4"/>
      <c r="C116" s="4"/>
      <c r="D116" s="4"/>
      <c r="E116" s="4"/>
      <c r="F116" s="4"/>
      <c r="G116" s="4"/>
      <c r="H116" s="4"/>
      <c r="I116" s="4"/>
    </row>
    <row r="117" spans="1:9">
      <c r="A117" s="257"/>
      <c r="B117" s="4"/>
      <c r="C117" s="4"/>
      <c r="D117" s="4"/>
      <c r="E117" s="4"/>
      <c r="F117" s="4"/>
      <c r="G117" s="4"/>
      <c r="H117" s="4"/>
      <c r="I117" s="4"/>
    </row>
    <row r="118" spans="1:9">
      <c r="A118" s="257"/>
      <c r="B118" s="4"/>
      <c r="C118" s="4"/>
      <c r="D118" s="4"/>
      <c r="E118" s="4"/>
      <c r="F118" s="4"/>
      <c r="G118" s="4"/>
      <c r="H118" s="4"/>
      <c r="I118" s="4"/>
    </row>
    <row r="119" spans="1:9">
      <c r="A119" s="257"/>
      <c r="B119" s="4"/>
      <c r="C119" s="4"/>
      <c r="D119" s="4"/>
      <c r="E119" s="4"/>
      <c r="F119" s="4"/>
      <c r="G119" s="4"/>
      <c r="H119" s="4"/>
      <c r="I119" s="4"/>
    </row>
    <row r="120" spans="1:9">
      <c r="A120" s="257"/>
      <c r="B120" s="4"/>
      <c r="C120" s="4"/>
      <c r="D120" s="4"/>
      <c r="E120" s="4"/>
      <c r="F120" s="4"/>
      <c r="G120" s="4"/>
      <c r="H120" s="4"/>
      <c r="I120" s="4"/>
    </row>
    <row r="121" spans="1:9">
      <c r="A121" s="257"/>
      <c r="B121" s="4"/>
      <c r="C121" s="4"/>
      <c r="D121" s="4"/>
      <c r="E121" s="4"/>
      <c r="F121" s="4"/>
      <c r="G121" s="4"/>
      <c r="H121" s="4"/>
      <c r="I121" s="4"/>
    </row>
    <row r="122" spans="1:9">
      <c r="A122" s="257"/>
      <c r="B122" s="4"/>
      <c r="C122" s="4"/>
      <c r="D122" s="4"/>
      <c r="E122" s="4"/>
      <c r="F122" s="4"/>
      <c r="G122" s="4"/>
      <c r="H122" s="4"/>
      <c r="I122" s="4"/>
    </row>
    <row r="123" spans="1:9">
      <c r="A123" s="257"/>
      <c r="B123" s="4"/>
      <c r="C123" s="4"/>
      <c r="D123" s="4"/>
      <c r="E123" s="4"/>
      <c r="F123" s="4"/>
      <c r="G123" s="4"/>
      <c r="H123" s="4"/>
      <c r="I123" s="4"/>
    </row>
    <row r="124" spans="1:9">
      <c r="A124" s="257"/>
      <c r="B124" s="4"/>
      <c r="C124" s="4"/>
      <c r="D124" s="4"/>
      <c r="E124" s="4"/>
      <c r="F124" s="4"/>
      <c r="G124" s="4"/>
      <c r="H124" s="4"/>
      <c r="I124" s="4"/>
    </row>
    <row r="125" spans="1:9">
      <c r="A125" s="257"/>
      <c r="B125" s="4"/>
      <c r="C125" s="4"/>
      <c r="D125" s="4"/>
      <c r="E125" s="4"/>
      <c r="F125" s="4"/>
      <c r="G125" s="4"/>
      <c r="H125" s="4"/>
      <c r="I125" s="4"/>
    </row>
    <row r="126" spans="1:9">
      <c r="A126" s="257"/>
      <c r="B126" s="4"/>
      <c r="C126" s="4"/>
      <c r="D126" s="4"/>
      <c r="E126" s="4"/>
      <c r="F126" s="4"/>
      <c r="G126" s="4"/>
      <c r="H126" s="4"/>
      <c r="I126" s="4"/>
    </row>
    <row r="127" spans="1:9">
      <c r="A127" s="257"/>
      <c r="B127" s="4"/>
      <c r="C127" s="4"/>
      <c r="D127" s="4"/>
      <c r="E127" s="4"/>
      <c r="F127" s="4"/>
      <c r="G127" s="4"/>
      <c r="H127" s="4"/>
      <c r="I127" s="4"/>
    </row>
    <row r="128" spans="1:9">
      <c r="A128" s="257"/>
      <c r="B128" s="4"/>
      <c r="C128" s="4"/>
      <c r="D128" s="4"/>
      <c r="E128" s="4"/>
      <c r="F128" s="4"/>
      <c r="G128" s="4"/>
      <c r="H128" s="4"/>
      <c r="I128" s="4"/>
    </row>
    <row r="129" spans="1:9">
      <c r="A129" s="257"/>
      <c r="B129" s="4"/>
      <c r="C129" s="4"/>
      <c r="D129" s="4"/>
      <c r="E129" s="4"/>
      <c r="F129" s="4"/>
      <c r="G129" s="4"/>
      <c r="H129" s="4"/>
      <c r="I129" s="4"/>
    </row>
    <row r="130" spans="1:9">
      <c r="A130" s="257"/>
      <c r="B130" s="4"/>
      <c r="C130" s="4"/>
      <c r="D130" s="4"/>
      <c r="E130" s="4"/>
      <c r="F130" s="4"/>
      <c r="G130" s="4"/>
      <c r="H130" s="4"/>
      <c r="I130" s="4"/>
    </row>
    <row r="131" spans="1:9">
      <c r="A131" s="257"/>
      <c r="B131" s="4"/>
      <c r="C131" s="4"/>
      <c r="D131" s="4"/>
      <c r="E131" s="4"/>
      <c r="F131" s="4"/>
      <c r="G131" s="4"/>
      <c r="H131" s="4"/>
      <c r="I131" s="4"/>
    </row>
    <row r="132" spans="1:9">
      <c r="A132" s="257"/>
      <c r="B132" s="4"/>
      <c r="C132" s="4"/>
      <c r="D132" s="4"/>
      <c r="E132" s="4"/>
      <c r="F132" s="4"/>
      <c r="G132" s="4"/>
      <c r="H132" s="4"/>
      <c r="I132" s="4"/>
    </row>
    <row r="133" spans="1:9">
      <c r="A133" s="257"/>
      <c r="B133" s="4"/>
      <c r="C133" s="4"/>
      <c r="D133" s="4"/>
      <c r="E133" s="4"/>
      <c r="F133" s="4"/>
      <c r="G133" s="4"/>
      <c r="H133" s="4"/>
      <c r="I133" s="4"/>
    </row>
    <row r="134" spans="1:9">
      <c r="A134" s="257"/>
      <c r="B134" s="4"/>
      <c r="C134" s="4"/>
      <c r="D134" s="4"/>
      <c r="E134" s="4"/>
      <c r="F134" s="4"/>
      <c r="G134" s="4"/>
      <c r="H134" s="4"/>
      <c r="I134" s="4"/>
    </row>
    <row r="135" spans="1:9">
      <c r="A135" s="257"/>
      <c r="B135" s="4"/>
      <c r="C135" s="4"/>
      <c r="D135" s="4"/>
      <c r="E135" s="4"/>
      <c r="F135" s="4"/>
      <c r="G135" s="4"/>
      <c r="H135" s="4"/>
      <c r="I135" s="4"/>
    </row>
    <row r="136" spans="1:9">
      <c r="A136" s="257"/>
      <c r="B136" s="4"/>
      <c r="C136" s="4"/>
      <c r="D136" s="4"/>
      <c r="E136" s="4"/>
      <c r="F136" s="4"/>
      <c r="G136" s="4"/>
      <c r="H136" s="4"/>
      <c r="I136" s="4"/>
    </row>
    <row r="137" spans="1:9">
      <c r="A137" s="257"/>
      <c r="B137" s="4"/>
      <c r="C137" s="4"/>
      <c r="D137" s="4"/>
      <c r="E137" s="4"/>
      <c r="F137" s="4"/>
      <c r="G137" s="4"/>
      <c r="H137" s="4"/>
      <c r="I137" s="4"/>
    </row>
    <row r="138" spans="1:9">
      <c r="A138" s="257"/>
      <c r="B138" s="4"/>
      <c r="C138" s="4"/>
      <c r="D138" s="4"/>
      <c r="E138" s="4"/>
      <c r="F138" s="4"/>
      <c r="G138" s="4"/>
      <c r="H138" s="4"/>
      <c r="I138" s="4"/>
    </row>
    <row r="139" spans="1:9">
      <c r="A139" s="257"/>
      <c r="B139" s="4"/>
      <c r="C139" s="4"/>
      <c r="D139" s="4"/>
      <c r="E139" s="4"/>
      <c r="F139" s="4"/>
      <c r="G139" s="4"/>
      <c r="H139" s="4"/>
      <c r="I139" s="4"/>
    </row>
    <row r="140" spans="1:9">
      <c r="A140" s="257"/>
      <c r="B140" s="4"/>
      <c r="C140" s="4"/>
      <c r="D140" s="4"/>
      <c r="E140" s="4"/>
      <c r="F140" s="4"/>
      <c r="G140" s="4"/>
      <c r="H140" s="4"/>
      <c r="I140" s="4"/>
    </row>
    <row r="141" spans="1:9">
      <c r="A141" s="257"/>
      <c r="B141" s="4"/>
      <c r="C141" s="4"/>
      <c r="D141" s="4"/>
      <c r="E141" s="4"/>
      <c r="F141" s="4"/>
      <c r="G141" s="4"/>
      <c r="H141" s="4"/>
      <c r="I141" s="4"/>
    </row>
    <row r="142" spans="1:9">
      <c r="A142" s="257"/>
      <c r="B142" s="4"/>
      <c r="C142" s="4"/>
      <c r="D142" s="4"/>
      <c r="E142" s="4"/>
      <c r="F142" s="4"/>
      <c r="G142" s="4"/>
      <c r="H142" s="4"/>
      <c r="I142" s="4"/>
    </row>
    <row r="143" spans="1:9">
      <c r="A143" s="257"/>
      <c r="B143" s="4"/>
      <c r="C143" s="4"/>
      <c r="D143" s="4"/>
      <c r="E143" s="4"/>
      <c r="F143" s="4"/>
      <c r="G143" s="4"/>
      <c r="H143" s="4"/>
      <c r="I143" s="4"/>
    </row>
    <row r="144" spans="1:9">
      <c r="A144" s="257"/>
      <c r="B144" s="4"/>
      <c r="C144" s="4"/>
      <c r="D144" s="4"/>
      <c r="E144" s="4"/>
      <c r="F144" s="4"/>
      <c r="G144" s="4"/>
      <c r="H144" s="4"/>
      <c r="I144" s="4"/>
    </row>
    <row r="145" spans="1:9">
      <c r="A145" s="257"/>
      <c r="B145" s="4"/>
      <c r="C145" s="4"/>
      <c r="D145" s="4"/>
      <c r="E145" s="4"/>
      <c r="F145" s="4"/>
      <c r="G145" s="4"/>
      <c r="H145" s="4"/>
      <c r="I145" s="4"/>
    </row>
    <row r="146" spans="1:9">
      <c r="A146" s="257"/>
      <c r="B146" s="4"/>
      <c r="C146" s="4"/>
      <c r="D146" s="4"/>
      <c r="E146" s="4"/>
      <c r="F146" s="4"/>
      <c r="G146" s="4"/>
      <c r="H146" s="4"/>
      <c r="I146" s="4"/>
    </row>
    <row r="147" spans="1:9">
      <c r="A147" s="257"/>
      <c r="B147" s="4"/>
      <c r="C147" s="4"/>
      <c r="D147" s="4"/>
      <c r="E147" s="4"/>
      <c r="F147" s="4"/>
      <c r="G147" s="4"/>
      <c r="H147" s="4"/>
      <c r="I147" s="4"/>
    </row>
    <row r="148" spans="1:9">
      <c r="A148" s="257"/>
      <c r="B148" s="4"/>
      <c r="C148" s="4"/>
      <c r="D148" s="4"/>
      <c r="E148" s="4"/>
      <c r="F148" s="4"/>
      <c r="G148" s="4"/>
      <c r="H148" s="4"/>
      <c r="I148" s="4"/>
    </row>
    <row r="149" spans="1:9">
      <c r="A149" s="257"/>
      <c r="B149" s="4"/>
      <c r="C149" s="4"/>
      <c r="D149" s="4"/>
      <c r="E149" s="4"/>
      <c r="F149" s="4"/>
      <c r="G149" s="4"/>
      <c r="H149" s="4"/>
      <c r="I149" s="4"/>
    </row>
    <row r="150" spans="1:9">
      <c r="A150" s="257"/>
      <c r="B150" s="4"/>
      <c r="C150" s="4"/>
      <c r="D150" s="4"/>
      <c r="E150" s="4"/>
      <c r="F150" s="4"/>
      <c r="G150" s="4"/>
      <c r="H150" s="4"/>
      <c r="I150" s="4"/>
    </row>
    <row r="151" spans="1:9">
      <c r="A151" s="257"/>
      <c r="B151" s="4"/>
      <c r="C151" s="4"/>
      <c r="D151" s="4"/>
      <c r="E151" s="4"/>
      <c r="F151" s="4"/>
      <c r="G151" s="4"/>
      <c r="H151" s="4"/>
      <c r="I151" s="4"/>
    </row>
    <row r="152" spans="1:9">
      <c r="A152" s="257"/>
      <c r="B152" s="4"/>
      <c r="C152" s="4"/>
      <c r="D152" s="4"/>
      <c r="E152" s="4"/>
      <c r="F152" s="4"/>
      <c r="G152" s="4"/>
      <c r="H152" s="4"/>
      <c r="I152" s="4"/>
    </row>
    <row r="153" spans="1:9">
      <c r="A153" s="257"/>
      <c r="B153" s="4"/>
      <c r="C153" s="4"/>
      <c r="D153" s="4"/>
      <c r="E153" s="4"/>
      <c r="F153" s="4"/>
      <c r="G153" s="4"/>
      <c r="H153" s="4"/>
      <c r="I153" s="4"/>
    </row>
    <row r="154" spans="1:9">
      <c r="A154" s="257"/>
      <c r="B154" s="4"/>
      <c r="C154" s="4"/>
      <c r="D154" s="4"/>
      <c r="E154" s="4"/>
      <c r="F154" s="4"/>
      <c r="G154" s="4"/>
      <c r="H154" s="4"/>
      <c r="I154" s="4"/>
    </row>
    <row r="155" spans="1:9">
      <c r="A155" s="257"/>
      <c r="B155" s="4"/>
      <c r="C155" s="4"/>
      <c r="D155" s="4"/>
      <c r="E155" s="4"/>
      <c r="F155" s="4"/>
      <c r="G155" s="4"/>
      <c r="H155" s="4"/>
      <c r="I155" s="4"/>
    </row>
    <row r="156" spans="1:9">
      <c r="A156" s="257"/>
      <c r="B156" s="4"/>
      <c r="C156" s="4"/>
      <c r="D156" s="4"/>
      <c r="E156" s="4"/>
      <c r="F156" s="4"/>
      <c r="G156" s="4"/>
      <c r="H156" s="4"/>
      <c r="I156" s="4"/>
    </row>
    <row r="157" spans="1:9">
      <c r="A157" s="257"/>
      <c r="B157" s="4"/>
      <c r="C157" s="4"/>
      <c r="D157" s="4"/>
      <c r="E157" s="4"/>
      <c r="F157" s="4"/>
      <c r="G157" s="4"/>
      <c r="H157" s="4"/>
      <c r="I157" s="4"/>
    </row>
    <row r="158" spans="1:9">
      <c r="A158" s="257"/>
      <c r="B158" s="4"/>
      <c r="C158" s="4"/>
      <c r="D158" s="4"/>
      <c r="E158" s="4"/>
      <c r="F158" s="4"/>
      <c r="G158" s="4"/>
      <c r="H158" s="4"/>
      <c r="I158" s="4"/>
    </row>
    <row r="159" spans="1:9">
      <c r="A159" s="257"/>
      <c r="B159" s="4"/>
      <c r="C159" s="4"/>
      <c r="D159" s="4"/>
      <c r="E159" s="4"/>
      <c r="F159" s="4"/>
      <c r="G159" s="4"/>
      <c r="H159" s="4"/>
      <c r="I159" s="4"/>
    </row>
    <row r="160" spans="1:9">
      <c r="A160" s="257"/>
      <c r="B160" s="4"/>
      <c r="C160" s="4"/>
      <c r="D160" s="4"/>
      <c r="E160" s="4"/>
      <c r="F160" s="4"/>
      <c r="G160" s="4"/>
      <c r="H160" s="4"/>
      <c r="I160" s="4"/>
    </row>
    <row r="161" spans="1:9">
      <c r="A161" s="257"/>
      <c r="B161" s="4"/>
      <c r="C161" s="4"/>
      <c r="D161" s="4"/>
      <c r="E161" s="4"/>
      <c r="F161" s="4"/>
      <c r="G161" s="4"/>
      <c r="H161" s="4"/>
      <c r="I161" s="4"/>
    </row>
    <row r="162" spans="1:9">
      <c r="A162" s="257"/>
      <c r="B162" s="4"/>
      <c r="C162" s="4"/>
      <c r="D162" s="4"/>
      <c r="E162" s="4"/>
      <c r="F162" s="4"/>
      <c r="G162" s="4"/>
      <c r="H162" s="4"/>
      <c r="I162" s="4"/>
    </row>
    <row r="163" spans="1:9">
      <c r="A163" s="257"/>
      <c r="B163" s="4"/>
      <c r="C163" s="4"/>
      <c r="D163" s="4"/>
      <c r="E163" s="4"/>
      <c r="F163" s="4"/>
      <c r="G163" s="4"/>
      <c r="H163" s="4"/>
      <c r="I163" s="4"/>
    </row>
    <row r="164" spans="1:9">
      <c r="A164" s="257"/>
      <c r="B164" s="4"/>
      <c r="C164" s="4"/>
      <c r="D164" s="4"/>
      <c r="E164" s="4"/>
      <c r="F164" s="4"/>
      <c r="G164" s="4"/>
      <c r="H164" s="4"/>
      <c r="I164" s="4"/>
    </row>
    <row r="165" spans="1:9">
      <c r="A165" s="257"/>
      <c r="B165" s="4"/>
      <c r="C165" s="4"/>
      <c r="D165" s="4"/>
      <c r="E165" s="4"/>
      <c r="F165" s="4"/>
      <c r="G165" s="4"/>
      <c r="H165" s="4"/>
      <c r="I165" s="4"/>
    </row>
    <row r="166" spans="1:9">
      <c r="A166" s="257"/>
      <c r="B166" s="4"/>
      <c r="C166" s="4"/>
      <c r="D166" s="4"/>
      <c r="E166" s="4"/>
      <c r="F166" s="4"/>
      <c r="G166" s="4"/>
      <c r="H166" s="4"/>
      <c r="I166" s="4"/>
    </row>
    <row r="167" spans="1:9">
      <c r="A167" s="257"/>
      <c r="B167" s="4"/>
      <c r="C167" s="4"/>
      <c r="D167" s="4"/>
      <c r="E167" s="4"/>
      <c r="F167" s="4"/>
      <c r="G167" s="4"/>
      <c r="H167" s="4"/>
      <c r="I167" s="4"/>
    </row>
    <row r="168" spans="1:9">
      <c r="A168" s="257"/>
      <c r="B168" s="4"/>
      <c r="C168" s="4"/>
      <c r="D168" s="4"/>
      <c r="E168" s="4"/>
      <c r="F168" s="4"/>
      <c r="G168" s="4"/>
      <c r="H168" s="4"/>
      <c r="I168" s="4"/>
    </row>
    <row r="169" spans="1:9">
      <c r="A169" s="257"/>
      <c r="B169" s="4"/>
      <c r="C169" s="4"/>
      <c r="D169" s="4"/>
      <c r="E169" s="4"/>
      <c r="F169" s="4"/>
      <c r="G169" s="4"/>
      <c r="H169" s="4"/>
      <c r="I169" s="4"/>
    </row>
    <row r="170" spans="1:9">
      <c r="A170" s="257"/>
      <c r="B170" s="4"/>
      <c r="C170" s="4"/>
      <c r="D170" s="4"/>
      <c r="E170" s="4"/>
      <c r="F170" s="4"/>
      <c r="G170" s="4"/>
      <c r="H170" s="4"/>
      <c r="I170" s="4"/>
    </row>
    <row r="171" spans="1:9">
      <c r="A171" s="257"/>
      <c r="B171" s="4"/>
      <c r="C171" s="4"/>
      <c r="D171" s="4"/>
      <c r="E171" s="4"/>
      <c r="F171" s="4"/>
      <c r="G171" s="4"/>
      <c r="H171" s="4"/>
      <c r="I171" s="4"/>
    </row>
    <row r="172" spans="1:9">
      <c r="A172" s="257"/>
      <c r="B172" s="4"/>
      <c r="C172" s="4"/>
      <c r="D172" s="4"/>
      <c r="E172" s="4"/>
      <c r="F172" s="4"/>
      <c r="G172" s="4"/>
      <c r="H172" s="4"/>
      <c r="I172" s="4"/>
    </row>
    <row r="173" spans="1:9">
      <c r="A173" s="257"/>
      <c r="B173" s="4"/>
      <c r="C173" s="4"/>
      <c r="D173" s="4"/>
      <c r="E173" s="4"/>
      <c r="F173" s="4"/>
      <c r="G173" s="4"/>
      <c r="H173" s="4"/>
      <c r="I173" s="4"/>
    </row>
    <row r="174" spans="1:9">
      <c r="A174" s="257"/>
      <c r="B174" s="4"/>
      <c r="C174" s="4"/>
      <c r="D174" s="4"/>
      <c r="E174" s="4"/>
      <c r="F174" s="4"/>
      <c r="G174" s="4"/>
      <c r="H174" s="4"/>
      <c r="I174" s="4"/>
    </row>
    <row r="175" spans="1:9">
      <c r="A175" s="257"/>
      <c r="B175" s="4"/>
      <c r="C175" s="4"/>
      <c r="D175" s="4"/>
      <c r="E175" s="4"/>
      <c r="F175" s="4"/>
      <c r="G175" s="4"/>
      <c r="H175" s="4"/>
      <c r="I175" s="4"/>
    </row>
    <row r="176" spans="1:9">
      <c r="A176" s="257"/>
      <c r="B176" s="4"/>
      <c r="C176" s="4"/>
      <c r="D176" s="4"/>
      <c r="E176" s="4"/>
      <c r="F176" s="4"/>
      <c r="G176" s="4"/>
      <c r="H176" s="4"/>
      <c r="I176" s="4"/>
    </row>
    <row r="177" spans="1:9">
      <c r="A177" s="257"/>
      <c r="B177" s="4"/>
      <c r="C177" s="4"/>
      <c r="D177" s="4"/>
      <c r="E177" s="4"/>
      <c r="F177" s="4"/>
      <c r="G177" s="4"/>
      <c r="H177" s="4"/>
      <c r="I177" s="4"/>
    </row>
    <row r="178" spans="1:9">
      <c r="A178" s="257"/>
      <c r="B178" s="4"/>
      <c r="C178" s="4"/>
      <c r="D178" s="4"/>
      <c r="E178" s="4"/>
      <c r="F178" s="4"/>
      <c r="G178" s="4"/>
      <c r="H178" s="4"/>
      <c r="I178" s="4"/>
    </row>
    <row r="179" spans="1:9">
      <c r="A179" s="257"/>
      <c r="B179" s="4"/>
      <c r="C179" s="4"/>
      <c r="D179" s="4"/>
      <c r="E179" s="4"/>
      <c r="F179" s="4"/>
      <c r="G179" s="4"/>
      <c r="H179" s="4"/>
      <c r="I179" s="4"/>
    </row>
    <row r="180" spans="1:9">
      <c r="A180" s="257"/>
      <c r="B180" s="4"/>
      <c r="C180" s="4"/>
      <c r="D180" s="4"/>
      <c r="E180" s="4"/>
      <c r="F180" s="4"/>
      <c r="G180" s="4"/>
      <c r="H180" s="4"/>
      <c r="I180" s="4"/>
    </row>
    <row r="181" spans="1:9">
      <c r="A181" s="257"/>
      <c r="B181" s="4"/>
      <c r="C181" s="4"/>
      <c r="D181" s="4"/>
      <c r="E181" s="4"/>
      <c r="F181" s="4"/>
      <c r="G181" s="4"/>
      <c r="H181" s="4"/>
      <c r="I181" s="4"/>
    </row>
    <row r="182" spans="1:9">
      <c r="A182" s="257"/>
      <c r="B182" s="4"/>
      <c r="C182" s="4"/>
      <c r="D182" s="4"/>
      <c r="E182" s="4"/>
      <c r="F182" s="4"/>
      <c r="G182" s="4"/>
      <c r="H182" s="4"/>
      <c r="I182" s="4"/>
    </row>
    <row r="183" spans="1:9">
      <c r="A183" s="257"/>
      <c r="B183" s="4"/>
      <c r="C183" s="4"/>
      <c r="D183" s="4"/>
      <c r="E183" s="4"/>
      <c r="F183" s="4"/>
      <c r="G183" s="4"/>
      <c r="H183" s="4"/>
      <c r="I183" s="4"/>
    </row>
    <row r="184" spans="1:9">
      <c r="A184" s="257"/>
      <c r="B184" s="4"/>
      <c r="C184" s="4"/>
      <c r="D184" s="4"/>
      <c r="E184" s="4"/>
      <c r="F184" s="4"/>
      <c r="G184" s="4"/>
      <c r="H184" s="4"/>
      <c r="I184" s="4"/>
    </row>
    <row r="185" spans="1:9">
      <c r="A185" s="257"/>
      <c r="B185" s="4"/>
      <c r="C185" s="4"/>
      <c r="D185" s="4"/>
      <c r="E185" s="4"/>
      <c r="F185" s="4"/>
      <c r="G185" s="4"/>
      <c r="H185" s="4"/>
      <c r="I185" s="4"/>
    </row>
    <row r="186" spans="1:9">
      <c r="A186" s="257"/>
      <c r="B186" s="4"/>
      <c r="C186" s="4"/>
      <c r="D186" s="4"/>
      <c r="E186" s="4"/>
      <c r="F186" s="4"/>
      <c r="G186" s="4"/>
      <c r="H186" s="4"/>
      <c r="I186" s="4"/>
    </row>
    <row r="187" spans="1:9">
      <c r="A187" s="257"/>
      <c r="B187" s="4"/>
      <c r="C187" s="4"/>
      <c r="D187" s="4"/>
      <c r="E187" s="4"/>
      <c r="F187" s="4"/>
      <c r="G187" s="4"/>
      <c r="H187" s="4"/>
      <c r="I187" s="4"/>
    </row>
    <row r="188" spans="1:9">
      <c r="A188" s="257"/>
      <c r="B188" s="4"/>
      <c r="C188" s="4"/>
      <c r="D188" s="4"/>
      <c r="E188" s="4"/>
      <c r="F188" s="4"/>
      <c r="G188" s="4"/>
      <c r="H188" s="4"/>
      <c r="I188" s="4"/>
    </row>
    <row r="189" spans="1:9">
      <c r="A189" s="257"/>
      <c r="B189" s="4"/>
      <c r="C189" s="4"/>
      <c r="D189" s="4"/>
      <c r="E189" s="4"/>
      <c r="F189" s="4"/>
      <c r="G189" s="4"/>
      <c r="H189" s="4"/>
      <c r="I189" s="4"/>
    </row>
    <row r="190" spans="1:9">
      <c r="A190" s="257"/>
      <c r="B190" s="4"/>
      <c r="C190" s="4"/>
      <c r="D190" s="4"/>
      <c r="E190" s="4"/>
      <c r="F190" s="4"/>
      <c r="G190" s="4"/>
      <c r="H190" s="4"/>
      <c r="I190" s="4"/>
    </row>
    <row r="191" spans="1:9">
      <c r="A191" s="257"/>
      <c r="B191" s="4"/>
      <c r="C191" s="4"/>
      <c r="D191" s="4"/>
      <c r="E191" s="4"/>
      <c r="F191" s="4"/>
      <c r="G191" s="4"/>
      <c r="H191" s="4"/>
      <c r="I191" s="4"/>
    </row>
    <row r="192" spans="1:9">
      <c r="A192" s="257"/>
      <c r="B192" s="4"/>
      <c r="C192" s="4"/>
      <c r="D192" s="4"/>
      <c r="E192" s="4"/>
      <c r="F192" s="4"/>
      <c r="G192" s="4"/>
      <c r="H192" s="4"/>
      <c r="I192" s="4"/>
    </row>
    <row r="193" spans="1:9">
      <c r="A193" s="257"/>
      <c r="B193" s="4"/>
      <c r="C193" s="4"/>
      <c r="D193" s="4"/>
      <c r="E193" s="4"/>
      <c r="F193" s="4"/>
      <c r="G193" s="4"/>
      <c r="H193" s="4"/>
      <c r="I193" s="4"/>
    </row>
    <row r="194" spans="1:9">
      <c r="A194" s="257"/>
      <c r="B194" s="4"/>
      <c r="C194" s="4"/>
      <c r="D194" s="4"/>
      <c r="E194" s="4"/>
      <c r="F194" s="4"/>
      <c r="G194" s="4"/>
      <c r="H194" s="4"/>
      <c r="I194" s="4"/>
    </row>
    <row r="195" spans="1:9">
      <c r="A195" s="257"/>
      <c r="B195" s="4"/>
      <c r="C195" s="4"/>
      <c r="D195" s="4"/>
      <c r="E195" s="4"/>
      <c r="F195" s="4"/>
      <c r="G195" s="4"/>
      <c r="H195" s="4"/>
      <c r="I195" s="4"/>
    </row>
    <row r="196" spans="1:9">
      <c r="A196" s="257"/>
      <c r="B196" s="4"/>
      <c r="C196" s="4"/>
      <c r="D196" s="4"/>
      <c r="E196" s="4"/>
      <c r="F196" s="4"/>
      <c r="G196" s="4"/>
      <c r="H196" s="4"/>
      <c r="I196" s="4"/>
    </row>
    <row r="197" spans="1:9">
      <c r="A197" s="257"/>
      <c r="B197" s="4"/>
      <c r="C197" s="4"/>
      <c r="D197" s="4"/>
      <c r="E197" s="4"/>
      <c r="F197" s="4"/>
      <c r="G197" s="4"/>
      <c r="H197" s="4"/>
      <c r="I197" s="4"/>
    </row>
    <row r="198" spans="1:9">
      <c r="A198" s="257"/>
      <c r="B198" s="4"/>
      <c r="C198" s="4"/>
      <c r="D198" s="4"/>
      <c r="E198" s="4"/>
      <c r="F198" s="4"/>
      <c r="G198" s="4"/>
      <c r="H198" s="4"/>
      <c r="I198" s="4"/>
    </row>
    <row r="199" spans="1:9">
      <c r="A199" s="257"/>
      <c r="B199" s="4"/>
      <c r="C199" s="4"/>
      <c r="D199" s="4"/>
      <c r="E199" s="4"/>
      <c r="F199" s="4"/>
      <c r="G199" s="4"/>
      <c r="H199" s="4"/>
      <c r="I199" s="4"/>
    </row>
    <row r="200" spans="1:9">
      <c r="A200" s="257"/>
      <c r="B200" s="4"/>
      <c r="C200" s="4"/>
      <c r="D200" s="4"/>
      <c r="E200" s="4"/>
      <c r="F200" s="4"/>
      <c r="G200" s="4"/>
      <c r="H200" s="4"/>
      <c r="I200" s="4"/>
    </row>
    <row r="201" spans="1:9">
      <c r="A201" s="257"/>
      <c r="B201" s="4"/>
      <c r="C201" s="4"/>
      <c r="D201" s="4"/>
      <c r="E201" s="4"/>
      <c r="F201" s="4"/>
      <c r="G201" s="4"/>
      <c r="H201" s="4"/>
      <c r="I201" s="4"/>
    </row>
    <row r="202" spans="1:9">
      <c r="A202" s="257"/>
      <c r="B202" s="4"/>
      <c r="C202" s="4"/>
      <c r="D202" s="4"/>
      <c r="E202" s="4"/>
      <c r="F202" s="4"/>
      <c r="G202" s="4"/>
      <c r="H202" s="4"/>
      <c r="I202" s="4"/>
    </row>
    <row r="203" spans="1:9">
      <c r="A203" s="257"/>
      <c r="B203" s="4"/>
      <c r="C203" s="4"/>
      <c r="D203" s="4"/>
      <c r="E203" s="4"/>
      <c r="F203" s="4"/>
      <c r="G203" s="4"/>
      <c r="H203" s="4"/>
      <c r="I203" s="4"/>
    </row>
    <row r="204" spans="1:9">
      <c r="A204" s="257"/>
      <c r="B204" s="4"/>
      <c r="C204" s="4"/>
      <c r="D204" s="4"/>
      <c r="E204" s="4"/>
      <c r="F204" s="4"/>
      <c r="G204" s="4"/>
      <c r="H204" s="4"/>
      <c r="I204" s="4"/>
    </row>
    <row r="205" spans="1:9">
      <c r="A205" s="257"/>
      <c r="B205" s="4"/>
      <c r="C205" s="4"/>
      <c r="D205" s="4"/>
      <c r="E205" s="4"/>
      <c r="F205" s="4"/>
      <c r="G205" s="4"/>
      <c r="H205" s="4"/>
      <c r="I205" s="4"/>
    </row>
    <row r="206" spans="1:9">
      <c r="A206" s="257"/>
      <c r="B206" s="4"/>
      <c r="C206" s="4"/>
      <c r="D206" s="4"/>
      <c r="E206" s="4"/>
      <c r="F206" s="4"/>
      <c r="G206" s="4"/>
      <c r="H206" s="4"/>
      <c r="I206" s="4"/>
    </row>
    <row r="207" spans="1:9">
      <c r="A207" s="257"/>
      <c r="B207" s="4"/>
      <c r="C207" s="4"/>
      <c r="D207" s="4"/>
      <c r="E207" s="4"/>
      <c r="F207" s="4"/>
      <c r="G207" s="4"/>
      <c r="H207" s="4"/>
      <c r="I207" s="4"/>
    </row>
    <row r="208" spans="1:9">
      <c r="A208" s="257"/>
      <c r="B208" s="4"/>
      <c r="C208" s="4"/>
      <c r="D208" s="4"/>
      <c r="E208" s="4"/>
      <c r="F208" s="4"/>
      <c r="G208" s="4"/>
      <c r="H208" s="4"/>
      <c r="I208" s="4"/>
    </row>
    <row r="209" spans="1:9">
      <c r="A209" s="257"/>
      <c r="B209" s="4"/>
      <c r="C209" s="4"/>
      <c r="D209" s="4"/>
      <c r="E209" s="4"/>
      <c r="F209" s="4"/>
      <c r="G209" s="4"/>
      <c r="H209" s="4"/>
      <c r="I209" s="4"/>
    </row>
    <row r="210" spans="1:9">
      <c r="A210" s="257"/>
      <c r="B210" s="4"/>
      <c r="C210" s="4"/>
      <c r="D210" s="4"/>
      <c r="E210" s="4"/>
      <c r="F210" s="4"/>
      <c r="G210" s="4"/>
      <c r="H210" s="4"/>
      <c r="I210" s="4"/>
    </row>
    <row r="211" spans="1:9">
      <c r="A211" s="257"/>
      <c r="B211" s="4"/>
      <c r="C211" s="4"/>
      <c r="D211" s="4"/>
      <c r="E211" s="4"/>
      <c r="F211" s="4"/>
      <c r="G211" s="4"/>
      <c r="H211" s="4"/>
      <c r="I211" s="4"/>
    </row>
    <row r="212" spans="1:9">
      <c r="A212" s="257"/>
      <c r="B212" s="4"/>
      <c r="C212" s="4"/>
      <c r="D212" s="4"/>
      <c r="E212" s="4"/>
      <c r="F212" s="4"/>
      <c r="G212" s="4"/>
      <c r="H212" s="4"/>
      <c r="I212" s="4"/>
    </row>
    <row r="213" spans="1:9">
      <c r="A213" s="257"/>
      <c r="B213" s="4"/>
      <c r="C213" s="4"/>
      <c r="D213" s="4"/>
      <c r="E213" s="4"/>
      <c r="F213" s="4"/>
      <c r="G213" s="4"/>
      <c r="H213" s="4"/>
      <c r="I213" s="4"/>
    </row>
    <row r="214" spans="1:9">
      <c r="A214" s="257"/>
      <c r="B214" s="4"/>
      <c r="C214" s="4"/>
      <c r="D214" s="4"/>
      <c r="E214" s="4"/>
      <c r="F214" s="4"/>
      <c r="G214" s="4"/>
      <c r="H214" s="4"/>
      <c r="I214" s="4"/>
    </row>
    <row r="215" spans="1:9">
      <c r="A215" s="257"/>
      <c r="B215" s="4"/>
      <c r="C215" s="4"/>
      <c r="D215" s="4"/>
      <c r="E215" s="4"/>
      <c r="F215" s="4"/>
      <c r="G215" s="4"/>
      <c r="H215" s="4"/>
      <c r="I215" s="4"/>
    </row>
    <row r="216" spans="1:9">
      <c r="A216" s="257"/>
      <c r="B216" s="4"/>
      <c r="C216" s="4"/>
      <c r="D216" s="4"/>
      <c r="E216" s="4"/>
      <c r="F216" s="4"/>
      <c r="G216" s="4"/>
      <c r="H216" s="4"/>
      <c r="I216" s="4"/>
    </row>
    <row r="217" spans="1:9">
      <c r="A217" s="257"/>
      <c r="B217" s="4"/>
      <c r="C217" s="4"/>
      <c r="D217" s="4"/>
      <c r="E217" s="4"/>
      <c r="F217" s="4"/>
      <c r="G217" s="4"/>
      <c r="H217" s="4"/>
      <c r="I217" s="4"/>
    </row>
    <row r="218" spans="1:9">
      <c r="A218" s="257"/>
      <c r="B218" s="4"/>
      <c r="C218" s="4"/>
      <c r="D218" s="4"/>
      <c r="E218" s="4"/>
      <c r="F218" s="4"/>
      <c r="G218" s="4"/>
      <c r="H218" s="4"/>
      <c r="I218" s="4"/>
    </row>
    <row r="219" spans="1:9">
      <c r="A219" s="257"/>
      <c r="B219" s="4"/>
      <c r="C219" s="4"/>
      <c r="D219" s="4"/>
      <c r="E219" s="4"/>
      <c r="F219" s="4"/>
      <c r="G219" s="4"/>
      <c r="H219" s="4"/>
      <c r="I219" s="4"/>
    </row>
    <row r="220" spans="1:9">
      <c r="A220" s="257"/>
      <c r="B220" s="4"/>
      <c r="C220" s="4"/>
      <c r="D220" s="4"/>
      <c r="E220" s="4"/>
      <c r="F220" s="4"/>
      <c r="G220" s="4"/>
      <c r="H220" s="4"/>
      <c r="I220" s="4"/>
    </row>
    <row r="221" spans="1:9">
      <c r="A221" s="257"/>
      <c r="B221" s="4"/>
      <c r="C221" s="4"/>
      <c r="D221" s="4"/>
      <c r="E221" s="4"/>
      <c r="F221" s="4"/>
      <c r="G221" s="4"/>
      <c r="H221" s="4"/>
      <c r="I221" s="4"/>
    </row>
    <row r="222" spans="1:9">
      <c r="A222" s="257"/>
      <c r="B222" s="4"/>
      <c r="C222" s="4"/>
      <c r="D222" s="4"/>
      <c r="E222" s="4"/>
      <c r="F222" s="4"/>
      <c r="G222" s="4"/>
      <c r="H222" s="4"/>
      <c r="I222" s="4"/>
    </row>
    <row r="223" spans="1:9">
      <c r="A223" s="257"/>
      <c r="B223" s="4"/>
      <c r="C223" s="4"/>
      <c r="D223" s="4"/>
      <c r="E223" s="4"/>
      <c r="F223" s="4"/>
      <c r="G223" s="4"/>
      <c r="H223" s="4"/>
      <c r="I223" s="4"/>
    </row>
    <row r="224" spans="1:9">
      <c r="A224" s="257"/>
      <c r="B224" s="4"/>
      <c r="C224" s="4"/>
      <c r="D224" s="4"/>
      <c r="E224" s="4"/>
      <c r="F224" s="4"/>
      <c r="G224" s="4"/>
      <c r="H224" s="4"/>
      <c r="I224" s="4"/>
    </row>
    <row r="225" spans="1:9">
      <c r="A225" s="257"/>
      <c r="B225" s="4"/>
      <c r="C225" s="4"/>
      <c r="D225" s="4"/>
      <c r="E225" s="4"/>
      <c r="F225" s="4"/>
      <c r="G225" s="4"/>
      <c r="H225" s="4"/>
      <c r="I225" s="4"/>
    </row>
    <row r="226" spans="1:9">
      <c r="A226" s="257"/>
      <c r="B226" s="4"/>
      <c r="C226" s="4"/>
      <c r="D226" s="4"/>
      <c r="E226" s="4"/>
      <c r="F226" s="4"/>
      <c r="G226" s="4"/>
      <c r="H226" s="4"/>
      <c r="I226" s="4"/>
    </row>
    <row r="227" spans="1:9">
      <c r="A227" s="257"/>
      <c r="B227" s="4"/>
      <c r="C227" s="4"/>
      <c r="D227" s="4"/>
      <c r="E227" s="4"/>
      <c r="F227" s="4"/>
      <c r="G227" s="4"/>
      <c r="H227" s="4"/>
      <c r="I227" s="4"/>
    </row>
    <row r="228" spans="1:9">
      <c r="A228" s="257"/>
      <c r="B228" s="4"/>
      <c r="C228" s="4"/>
      <c r="D228" s="4"/>
      <c r="E228" s="4"/>
      <c r="F228" s="4"/>
      <c r="G228" s="4"/>
      <c r="H228" s="4"/>
      <c r="I228" s="4"/>
    </row>
    <row r="229" spans="1:9">
      <c r="A229" s="257"/>
      <c r="B229" s="4"/>
      <c r="C229" s="4"/>
      <c r="D229" s="4"/>
      <c r="E229" s="4"/>
      <c r="F229" s="4"/>
      <c r="G229" s="4"/>
      <c r="H229" s="4"/>
      <c r="I229" s="4"/>
    </row>
    <row r="230" spans="1:9">
      <c r="A230" s="257"/>
      <c r="B230" s="4"/>
      <c r="C230" s="4"/>
      <c r="D230" s="4"/>
      <c r="E230" s="4"/>
      <c r="F230" s="4"/>
      <c r="G230" s="4"/>
      <c r="H230" s="4"/>
      <c r="I230" s="4"/>
    </row>
    <row r="231" spans="1:9">
      <c r="A231" s="257"/>
      <c r="B231" s="4"/>
      <c r="C231" s="4"/>
      <c r="D231" s="4"/>
      <c r="E231" s="4"/>
      <c r="F231" s="4"/>
      <c r="G231" s="4"/>
      <c r="H231" s="4"/>
      <c r="I231" s="4"/>
    </row>
    <row r="232" spans="1:9">
      <c r="A232" s="257"/>
      <c r="B232" s="4"/>
      <c r="C232" s="4"/>
      <c r="D232" s="4"/>
      <c r="E232" s="4"/>
      <c r="F232" s="4"/>
      <c r="G232" s="4"/>
      <c r="H232" s="4"/>
      <c r="I232" s="4"/>
    </row>
    <row r="233" spans="1:9">
      <c r="A233" s="257"/>
      <c r="B233" s="4"/>
      <c r="C233" s="4"/>
      <c r="D233" s="4"/>
      <c r="E233" s="4"/>
      <c r="F233" s="4"/>
      <c r="G233" s="4"/>
      <c r="H233" s="4"/>
      <c r="I233" s="4"/>
    </row>
    <row r="234" spans="1:9">
      <c r="A234" s="257"/>
      <c r="B234" s="4"/>
      <c r="C234" s="4"/>
      <c r="D234" s="4"/>
      <c r="E234" s="4"/>
      <c r="F234" s="4"/>
      <c r="G234" s="4"/>
      <c r="H234" s="4"/>
      <c r="I234" s="4"/>
    </row>
    <row r="235" spans="1:9">
      <c r="A235" s="257"/>
      <c r="B235" s="4"/>
      <c r="C235" s="4"/>
      <c r="D235" s="4"/>
      <c r="E235" s="4"/>
      <c r="F235" s="4"/>
      <c r="G235" s="4"/>
      <c r="H235" s="4"/>
      <c r="I235" s="4"/>
    </row>
    <row r="236" spans="1:9">
      <c r="A236" s="257"/>
      <c r="B236" s="4"/>
      <c r="C236" s="4"/>
      <c r="D236" s="4"/>
      <c r="E236" s="4"/>
      <c r="F236" s="4"/>
      <c r="G236" s="4"/>
      <c r="H236" s="4"/>
      <c r="I236" s="4"/>
    </row>
    <row r="237" spans="1:9">
      <c r="A237" s="257"/>
      <c r="B237" s="4"/>
      <c r="C237" s="4"/>
      <c r="D237" s="4"/>
      <c r="E237" s="4"/>
      <c r="F237" s="4"/>
      <c r="G237" s="4"/>
      <c r="H237" s="4"/>
      <c r="I237" s="4"/>
    </row>
    <row r="238" spans="1:9">
      <c r="A238" s="257"/>
      <c r="B238" s="4"/>
      <c r="C238" s="4"/>
      <c r="D238" s="4"/>
      <c r="E238" s="4"/>
      <c r="F238" s="4"/>
      <c r="G238" s="4"/>
      <c r="H238" s="4"/>
      <c r="I238" s="4"/>
    </row>
    <row r="239" spans="1:9">
      <c r="A239" s="257"/>
      <c r="B239" s="4"/>
      <c r="C239" s="4"/>
      <c r="D239" s="4"/>
      <c r="E239" s="4"/>
      <c r="F239" s="4"/>
      <c r="G239" s="4"/>
      <c r="H239" s="4"/>
      <c r="I239" s="4"/>
    </row>
    <row r="240" spans="1:9">
      <c r="A240" s="257"/>
      <c r="B240" s="4"/>
      <c r="C240" s="4"/>
      <c r="D240" s="4"/>
      <c r="E240" s="4"/>
      <c r="F240" s="4"/>
      <c r="G240" s="4"/>
      <c r="H240" s="4"/>
      <c r="I240" s="4"/>
    </row>
    <row r="241" spans="1:9">
      <c r="A241" s="257"/>
      <c r="B241" s="4"/>
      <c r="C241" s="4"/>
      <c r="D241" s="4"/>
      <c r="E241" s="4"/>
      <c r="F241" s="4"/>
      <c r="G241" s="4"/>
      <c r="H241" s="4"/>
      <c r="I241" s="4"/>
    </row>
    <row r="242" spans="1:9">
      <c r="A242" s="257"/>
      <c r="B242" s="4"/>
      <c r="C242" s="4"/>
      <c r="D242" s="4"/>
      <c r="E242" s="4"/>
      <c r="F242" s="4"/>
      <c r="G242" s="4"/>
      <c r="H242" s="4"/>
      <c r="I242" s="4"/>
    </row>
    <row r="243" spans="1:9">
      <c r="A243" s="257"/>
      <c r="B243" s="4"/>
      <c r="C243" s="4"/>
      <c r="D243" s="4"/>
      <c r="E243" s="4"/>
      <c r="F243" s="4"/>
      <c r="G243" s="4"/>
      <c r="H243" s="4"/>
      <c r="I243" s="4"/>
    </row>
    <row r="244" spans="1:9">
      <c r="A244" s="257"/>
      <c r="B244" s="4"/>
      <c r="C244" s="4"/>
      <c r="D244" s="4"/>
      <c r="E244" s="4"/>
      <c r="F244" s="4"/>
      <c r="G244" s="4"/>
      <c r="H244" s="4"/>
      <c r="I244" s="4"/>
    </row>
    <row r="245" spans="1:9">
      <c r="A245" s="257"/>
      <c r="B245" s="4"/>
      <c r="C245" s="4"/>
      <c r="D245" s="4"/>
      <c r="E245" s="4"/>
      <c r="F245" s="4"/>
      <c r="G245" s="4"/>
      <c r="H245" s="4"/>
      <c r="I245" s="4"/>
    </row>
    <row r="246" spans="1:9">
      <c r="A246" s="257"/>
      <c r="B246" s="4"/>
      <c r="C246" s="4"/>
      <c r="D246" s="4"/>
      <c r="E246" s="4"/>
      <c r="F246" s="4"/>
      <c r="G246" s="4"/>
      <c r="H246" s="4"/>
      <c r="I246" s="4"/>
    </row>
    <row r="247" spans="1:9">
      <c r="A247" s="257"/>
      <c r="B247" s="4"/>
      <c r="C247" s="4"/>
      <c r="D247" s="4"/>
      <c r="E247" s="4"/>
      <c r="F247" s="4"/>
      <c r="G247" s="4"/>
      <c r="H247" s="4"/>
      <c r="I247" s="4"/>
    </row>
    <row r="248" spans="1:9">
      <c r="A248" s="257"/>
      <c r="B248" s="4"/>
      <c r="C248" s="4"/>
      <c r="D248" s="4"/>
      <c r="E248" s="4"/>
      <c r="F248" s="4"/>
      <c r="G248" s="4"/>
      <c r="H248" s="4"/>
      <c r="I248" s="4"/>
    </row>
    <row r="249" spans="1:9">
      <c r="A249" s="257"/>
      <c r="B249" s="4"/>
      <c r="C249" s="4"/>
      <c r="D249" s="4"/>
      <c r="E249" s="4"/>
      <c r="F249" s="4"/>
      <c r="G249" s="4"/>
      <c r="H249" s="4"/>
      <c r="I249" s="4"/>
    </row>
    <row r="250" spans="1:9">
      <c r="A250" s="257"/>
      <c r="B250" s="4"/>
      <c r="C250" s="4"/>
      <c r="D250" s="4"/>
      <c r="E250" s="4"/>
      <c r="F250" s="4"/>
      <c r="G250" s="4"/>
      <c r="H250" s="4"/>
      <c r="I250" s="4"/>
    </row>
    <row r="251" spans="1:9">
      <c r="A251" s="257"/>
      <c r="B251" s="4"/>
      <c r="C251" s="4"/>
      <c r="D251" s="4"/>
      <c r="E251" s="4"/>
      <c r="F251" s="4"/>
      <c r="G251" s="4"/>
      <c r="H251" s="4"/>
      <c r="I251" s="4"/>
    </row>
    <row r="252" spans="1:9">
      <c r="A252" s="257"/>
      <c r="B252" s="4"/>
      <c r="C252" s="4"/>
      <c r="D252" s="4"/>
      <c r="E252" s="4"/>
      <c r="F252" s="4"/>
      <c r="G252" s="4"/>
      <c r="H252" s="4"/>
      <c r="I252" s="4"/>
    </row>
    <row r="253" spans="1:9">
      <c r="A253" s="257"/>
      <c r="B253" s="4"/>
      <c r="C253" s="4"/>
      <c r="D253" s="4"/>
      <c r="E253" s="4"/>
      <c r="F253" s="4"/>
      <c r="G253" s="4"/>
      <c r="H253" s="4"/>
      <c r="I253" s="4"/>
    </row>
    <row r="254" spans="1:9">
      <c r="A254" s="257"/>
      <c r="B254" s="4"/>
      <c r="C254" s="4"/>
      <c r="D254" s="4"/>
      <c r="E254" s="4"/>
      <c r="F254" s="4"/>
      <c r="G254" s="4"/>
      <c r="H254" s="4"/>
      <c r="I254" s="4"/>
    </row>
    <row r="255" spans="1:9">
      <c r="A255" s="257"/>
      <c r="B255" s="4"/>
      <c r="C255" s="4"/>
      <c r="D255" s="4"/>
      <c r="E255" s="4"/>
      <c r="F255" s="4"/>
      <c r="G255" s="4"/>
      <c r="H255" s="4"/>
      <c r="I255" s="4"/>
    </row>
    <row r="256" spans="1:9">
      <c r="A256" s="257"/>
      <c r="B256" s="4"/>
      <c r="C256" s="4"/>
      <c r="D256" s="4"/>
      <c r="E256" s="4"/>
      <c r="F256" s="4"/>
      <c r="G256" s="4"/>
      <c r="H256" s="4"/>
      <c r="I256" s="4"/>
    </row>
    <row r="257" spans="1:9">
      <c r="A257" s="257"/>
      <c r="B257" s="4"/>
      <c r="C257" s="4"/>
      <c r="D257" s="4"/>
      <c r="E257" s="4"/>
      <c r="F257" s="4"/>
      <c r="G257" s="4"/>
      <c r="H257" s="4"/>
      <c r="I257" s="4"/>
    </row>
    <row r="258" spans="1:9">
      <c r="A258" s="257"/>
      <c r="B258" s="4"/>
      <c r="C258" s="4"/>
      <c r="D258" s="4"/>
      <c r="E258" s="4"/>
      <c r="F258" s="4"/>
      <c r="G258" s="4"/>
      <c r="H258" s="4"/>
      <c r="I258" s="4"/>
    </row>
    <row r="259" spans="1:9">
      <c r="A259" s="257"/>
      <c r="B259" s="4"/>
      <c r="C259" s="4"/>
      <c r="D259" s="4"/>
      <c r="E259" s="4"/>
      <c r="F259" s="4"/>
      <c r="G259" s="4"/>
      <c r="H259" s="4"/>
      <c r="I259" s="4"/>
    </row>
    <row r="260" spans="1:9">
      <c r="A260" s="257"/>
      <c r="B260" s="4"/>
      <c r="C260" s="4"/>
      <c r="D260" s="4"/>
      <c r="E260" s="4"/>
      <c r="F260" s="4"/>
      <c r="G260" s="4"/>
      <c r="H260" s="4"/>
      <c r="I260" s="4"/>
    </row>
    <row r="261" spans="1:9">
      <c r="A261" s="257"/>
      <c r="B261" s="4"/>
      <c r="C261" s="4"/>
      <c r="D261" s="4"/>
      <c r="E261" s="4"/>
      <c r="F261" s="4"/>
      <c r="G261" s="4"/>
      <c r="H261" s="4"/>
      <c r="I261" s="4"/>
    </row>
    <row r="262" spans="1:9">
      <c r="A262" s="257"/>
      <c r="B262" s="4"/>
      <c r="C262" s="4"/>
      <c r="D262" s="4"/>
      <c r="E262" s="4"/>
      <c r="F262" s="4"/>
      <c r="G262" s="4"/>
      <c r="H262" s="4"/>
      <c r="I262" s="4"/>
    </row>
    <row r="263" spans="1:9">
      <c r="A263" s="257"/>
      <c r="B263" s="4"/>
      <c r="C263" s="4"/>
      <c r="D263" s="4"/>
      <c r="E263" s="4"/>
      <c r="F263" s="4"/>
      <c r="G263" s="4"/>
      <c r="H263" s="4"/>
      <c r="I263" s="4"/>
    </row>
    <row r="264" spans="1:9">
      <c r="A264" s="257"/>
      <c r="B264" s="4"/>
      <c r="C264" s="4"/>
      <c r="D264" s="4"/>
      <c r="E264" s="4"/>
      <c r="F264" s="4"/>
      <c r="G264" s="4"/>
      <c r="H264" s="4"/>
      <c r="I264" s="4"/>
    </row>
    <row r="265" spans="1:9">
      <c r="A265" s="257"/>
      <c r="B265" s="4"/>
      <c r="C265" s="4"/>
      <c r="D265" s="4"/>
      <c r="E265" s="4"/>
      <c r="F265" s="4"/>
      <c r="G265" s="4"/>
      <c r="H265" s="4"/>
      <c r="I265" s="4"/>
    </row>
    <row r="266" spans="1:9">
      <c r="A266" s="257"/>
      <c r="B266" s="4"/>
      <c r="C266" s="4"/>
      <c r="D266" s="4"/>
      <c r="E266" s="4"/>
      <c r="F266" s="4"/>
      <c r="G266" s="4"/>
      <c r="H266" s="4"/>
      <c r="I266" s="4"/>
    </row>
    <row r="267" spans="1:9">
      <c r="A267" s="257"/>
      <c r="B267" s="4"/>
      <c r="C267" s="4"/>
      <c r="D267" s="4"/>
      <c r="E267" s="4"/>
      <c r="F267" s="4"/>
      <c r="G267" s="4"/>
      <c r="H267" s="4"/>
      <c r="I267" s="4"/>
    </row>
    <row r="268" spans="1:9">
      <c r="A268" s="257"/>
      <c r="B268" s="4"/>
      <c r="C268" s="4"/>
      <c r="D268" s="4"/>
      <c r="E268" s="4"/>
      <c r="F268" s="4"/>
      <c r="G268" s="4"/>
      <c r="H268" s="4"/>
      <c r="I268" s="4"/>
    </row>
    <row r="269" spans="1:9">
      <c r="A269" s="257"/>
      <c r="B269" s="4"/>
      <c r="C269" s="4"/>
      <c r="D269" s="4"/>
      <c r="E269" s="4"/>
      <c r="F269" s="4"/>
      <c r="G269" s="4"/>
      <c r="H269" s="4"/>
      <c r="I269" s="4"/>
    </row>
    <row r="270" spans="1:9">
      <c r="A270" s="257"/>
      <c r="B270" s="4"/>
      <c r="C270" s="4"/>
      <c r="D270" s="4"/>
      <c r="E270" s="4"/>
      <c r="F270" s="4"/>
      <c r="G270" s="4"/>
      <c r="H270" s="4"/>
      <c r="I270" s="4"/>
    </row>
    <row r="271" spans="1:9">
      <c r="A271" s="257"/>
      <c r="B271" s="4"/>
      <c r="C271" s="4"/>
      <c r="D271" s="4"/>
      <c r="E271" s="4"/>
      <c r="F271" s="4"/>
      <c r="G271" s="4"/>
      <c r="H271" s="4"/>
      <c r="I271" s="4"/>
    </row>
    <row r="272" spans="1:9">
      <c r="A272" s="257"/>
      <c r="B272" s="4"/>
      <c r="C272" s="4"/>
      <c r="D272" s="4"/>
      <c r="E272" s="4"/>
      <c r="F272" s="4"/>
      <c r="G272" s="4"/>
      <c r="H272" s="4"/>
      <c r="I272" s="4"/>
    </row>
    <row r="273" spans="1:9">
      <c r="A273" s="257"/>
      <c r="B273" s="4"/>
      <c r="C273" s="4"/>
      <c r="D273" s="4"/>
      <c r="E273" s="4"/>
      <c r="F273" s="4"/>
      <c r="G273" s="4"/>
      <c r="H273" s="4"/>
      <c r="I273" s="4"/>
    </row>
    <row r="274" spans="1:9">
      <c r="A274" s="257"/>
      <c r="B274" s="4"/>
      <c r="C274" s="4"/>
      <c r="D274" s="4"/>
      <c r="E274" s="4"/>
      <c r="F274" s="4"/>
      <c r="G274" s="4"/>
      <c r="H274" s="4"/>
      <c r="I274" s="4"/>
    </row>
    <row r="275" spans="1:9">
      <c r="A275" s="257"/>
      <c r="B275" s="4"/>
      <c r="C275" s="4"/>
      <c r="D275" s="4"/>
      <c r="E275" s="4"/>
      <c r="F275" s="4"/>
      <c r="G275" s="4"/>
      <c r="H275" s="4"/>
      <c r="I275" s="4"/>
    </row>
    <row r="276" spans="1:9">
      <c r="A276" s="257"/>
      <c r="B276" s="4"/>
      <c r="C276" s="4"/>
      <c r="D276" s="4"/>
      <c r="E276" s="4"/>
      <c r="F276" s="4"/>
      <c r="G276" s="4"/>
      <c r="H276" s="4"/>
      <c r="I276" s="4"/>
    </row>
    <row r="277" spans="1:9">
      <c r="A277" s="257"/>
      <c r="B277" s="4"/>
      <c r="C277" s="4"/>
      <c r="D277" s="4"/>
      <c r="E277" s="4"/>
      <c r="F277" s="4"/>
      <c r="G277" s="4"/>
      <c r="H277" s="4"/>
      <c r="I277" s="4"/>
    </row>
    <row r="278" spans="1:9">
      <c r="A278" s="257"/>
      <c r="B278" s="4"/>
      <c r="C278" s="4"/>
      <c r="D278" s="4"/>
      <c r="E278" s="4"/>
      <c r="F278" s="4"/>
      <c r="G278" s="4"/>
      <c r="H278" s="4"/>
      <c r="I278" s="4"/>
    </row>
    <row r="279" spans="1:9">
      <c r="A279" s="257"/>
      <c r="B279" s="4"/>
      <c r="C279" s="4"/>
      <c r="D279" s="4"/>
      <c r="E279" s="4"/>
      <c r="F279" s="4"/>
      <c r="G279" s="4"/>
      <c r="H279" s="4"/>
      <c r="I279" s="4"/>
    </row>
    <row r="280" spans="1:9">
      <c r="A280" s="257"/>
      <c r="B280" s="4"/>
      <c r="C280" s="4"/>
      <c r="D280" s="4"/>
      <c r="E280" s="4"/>
      <c r="F280" s="4"/>
      <c r="G280" s="4"/>
      <c r="H280" s="4"/>
      <c r="I280" s="4"/>
    </row>
    <row r="281" spans="1:9">
      <c r="A281" s="257"/>
      <c r="B281" s="4"/>
      <c r="C281" s="4"/>
      <c r="D281" s="4"/>
      <c r="E281" s="4"/>
      <c r="F281" s="4"/>
      <c r="G281" s="4"/>
      <c r="H281" s="4"/>
      <c r="I281" s="4"/>
    </row>
    <row r="282" spans="1:9">
      <c r="A282" s="257"/>
      <c r="B282" s="4"/>
      <c r="C282" s="4"/>
      <c r="D282" s="4"/>
      <c r="E282" s="4"/>
      <c r="F282" s="4"/>
      <c r="G282" s="4"/>
      <c r="H282" s="4"/>
      <c r="I282" s="4"/>
    </row>
    <row r="283" spans="1:9">
      <c r="A283" s="257"/>
      <c r="B283" s="4"/>
      <c r="C283" s="4"/>
      <c r="D283" s="4"/>
      <c r="E283" s="4"/>
      <c r="F283" s="4"/>
      <c r="G283" s="4"/>
      <c r="H283" s="4"/>
      <c r="I283" s="4"/>
    </row>
    <row r="284" spans="1:9">
      <c r="A284" s="257"/>
      <c r="B284" s="4"/>
      <c r="C284" s="4"/>
      <c r="D284" s="4"/>
      <c r="E284" s="4"/>
      <c r="F284" s="4"/>
      <c r="G284" s="4"/>
      <c r="H284" s="4"/>
      <c r="I284" s="4"/>
    </row>
    <row r="285" spans="1:9">
      <c r="A285" s="257"/>
      <c r="B285" s="4"/>
      <c r="C285" s="4"/>
      <c r="D285" s="4"/>
      <c r="E285" s="4"/>
      <c r="F285" s="4"/>
      <c r="G285" s="4"/>
      <c r="H285" s="4"/>
      <c r="I285" s="4"/>
    </row>
    <row r="286" spans="1:9">
      <c r="A286" s="257"/>
      <c r="B286" s="4"/>
      <c r="C286" s="4"/>
      <c r="D286" s="4"/>
      <c r="E286" s="4"/>
      <c r="F286" s="4"/>
      <c r="G286" s="4"/>
      <c r="H286" s="4"/>
      <c r="I286" s="4"/>
    </row>
    <row r="287" spans="1:9">
      <c r="A287" s="257"/>
      <c r="B287" s="4"/>
      <c r="C287" s="4"/>
      <c r="D287" s="4"/>
      <c r="E287" s="4"/>
      <c r="F287" s="4"/>
      <c r="G287" s="4"/>
      <c r="H287" s="4"/>
      <c r="I287" s="4"/>
    </row>
    <row r="288" spans="1:9">
      <c r="A288" s="257"/>
      <c r="B288" s="4"/>
      <c r="C288" s="4"/>
      <c r="D288" s="4"/>
      <c r="E288" s="4"/>
      <c r="F288" s="4"/>
      <c r="G288" s="4"/>
      <c r="H288" s="4"/>
      <c r="I288" s="4"/>
    </row>
    <row r="289" spans="1:9">
      <c r="A289" s="257"/>
      <c r="B289" s="4"/>
      <c r="C289" s="4"/>
      <c r="D289" s="4"/>
      <c r="E289" s="4"/>
      <c r="F289" s="4"/>
      <c r="G289" s="4"/>
      <c r="H289" s="4"/>
      <c r="I289" s="4"/>
    </row>
    <row r="290" spans="1:9">
      <c r="A290" s="257"/>
      <c r="B290" s="4"/>
      <c r="C290" s="4"/>
      <c r="D290" s="4"/>
      <c r="E290" s="4"/>
      <c r="F290" s="4"/>
      <c r="G290" s="4"/>
      <c r="H290" s="4"/>
      <c r="I290" s="4"/>
    </row>
    <row r="291" spans="1:9">
      <c r="A291" s="257"/>
      <c r="B291" s="4"/>
      <c r="C291" s="4"/>
      <c r="D291" s="4"/>
      <c r="E291" s="4"/>
      <c r="F291" s="4"/>
      <c r="G291" s="4"/>
      <c r="H291" s="4"/>
      <c r="I291" s="4"/>
    </row>
    <row r="292" spans="1:9">
      <c r="A292" s="257"/>
      <c r="B292" s="4"/>
      <c r="C292" s="4"/>
      <c r="D292" s="4"/>
      <c r="E292" s="4"/>
      <c r="F292" s="4"/>
      <c r="G292" s="4"/>
      <c r="H292" s="4"/>
      <c r="I292" s="4"/>
    </row>
    <row r="293" spans="1:9">
      <c r="A293" s="257"/>
      <c r="B293" s="4"/>
      <c r="C293" s="4"/>
      <c r="D293" s="4"/>
      <c r="E293" s="4"/>
      <c r="F293" s="4"/>
      <c r="G293" s="4"/>
      <c r="H293" s="4"/>
      <c r="I293" s="4"/>
    </row>
    <row r="294" spans="1:9">
      <c r="A294" s="257"/>
      <c r="B294" s="4"/>
      <c r="C294" s="4"/>
      <c r="D294" s="4"/>
      <c r="E294" s="4"/>
      <c r="F294" s="4"/>
      <c r="G294" s="4"/>
      <c r="H294" s="4"/>
      <c r="I294" s="4"/>
    </row>
    <row r="295" spans="1:9">
      <c r="A295" s="257"/>
      <c r="B295" s="4"/>
      <c r="C295" s="4"/>
      <c r="D295" s="4"/>
      <c r="E295" s="4"/>
      <c r="F295" s="4"/>
      <c r="G295" s="4"/>
      <c r="H295" s="4"/>
      <c r="I295" s="4"/>
    </row>
    <row r="296" spans="1:9">
      <c r="A296" s="257"/>
      <c r="B296" s="4"/>
      <c r="C296" s="4"/>
      <c r="D296" s="4"/>
      <c r="E296" s="4"/>
      <c r="F296" s="4"/>
      <c r="G296" s="4"/>
      <c r="H296" s="4"/>
      <c r="I296" s="4"/>
    </row>
    <row r="297" spans="1:9">
      <c r="A297" s="257"/>
      <c r="B297" s="4"/>
      <c r="C297" s="4"/>
      <c r="D297" s="4"/>
      <c r="E297" s="4"/>
      <c r="F297" s="4"/>
      <c r="G297" s="4"/>
      <c r="H297" s="4"/>
      <c r="I297" s="4"/>
    </row>
    <row r="298" spans="1:9">
      <c r="A298" s="257"/>
      <c r="B298" s="4"/>
      <c r="C298" s="4"/>
      <c r="D298" s="4"/>
      <c r="E298" s="4"/>
      <c r="F298" s="4"/>
      <c r="G298" s="4"/>
      <c r="H298" s="4"/>
      <c r="I298" s="4"/>
    </row>
    <row r="299" spans="1:9">
      <c r="A299" s="257"/>
      <c r="B299" s="4"/>
      <c r="C299" s="4"/>
      <c r="D299" s="4"/>
      <c r="E299" s="4"/>
      <c r="F299" s="4"/>
      <c r="G299" s="4"/>
      <c r="H299" s="4"/>
      <c r="I299" s="4"/>
    </row>
    <row r="300" spans="1:9">
      <c r="A300" s="257"/>
      <c r="B300" s="4"/>
      <c r="C300" s="4"/>
      <c r="D300" s="4"/>
      <c r="E300" s="4"/>
      <c r="F300" s="4"/>
      <c r="G300" s="4"/>
      <c r="H300" s="4"/>
      <c r="I300" s="4"/>
    </row>
    <row r="301" spans="1:9">
      <c r="A301" s="257"/>
      <c r="B301" s="4"/>
      <c r="C301" s="4"/>
      <c r="D301" s="4"/>
      <c r="E301" s="4"/>
      <c r="F301" s="4"/>
      <c r="G301" s="4"/>
      <c r="H301" s="4"/>
      <c r="I301" s="4"/>
    </row>
  </sheetData>
  <sheetProtection password="C007" sheet="1" selectLockedCells="1"/>
  <customSheetViews>
    <customSheetView guid="{5FD3B1AB-017C-414B-9DD8-B283259DE27C}" showPageBreaks="1" printArea="1" hiddenRows="1" showRuler="0" topLeftCell="A4">
      <selection activeCell="I10" sqref="I10"/>
      <pageMargins left="0.31" right="0.28000000000000003" top="1.22" bottom="1.17" header="0.71" footer="0.64"/>
      <printOptions horizontalCentered="1"/>
      <pageSetup orientation="portrait" r:id="rId1"/>
      <headerFooter alignWithMargins="0">
        <oddHeader>&amp;C&amp;"Arial,Bold"FORM 3
DETERMINATION OF STATUTORY PREMIUM RESERVE</oddHeader>
        <oddFooter>&amp;L&amp;8Data Services Division
Texas Department of Insurance
Revised:  &amp;D</oddFooter>
      </headerFooter>
    </customSheetView>
  </customSheetViews>
  <mergeCells count="8">
    <mergeCell ref="B39:H39"/>
    <mergeCell ref="B41:H41"/>
    <mergeCell ref="A1:I1"/>
    <mergeCell ref="A2:I2"/>
    <mergeCell ref="A3:I3"/>
    <mergeCell ref="A13:G13"/>
    <mergeCell ref="A5:H5"/>
    <mergeCell ref="H36:I36"/>
  </mergeCells>
  <phoneticPr fontId="0" type="noConversion"/>
  <printOptions horizontalCentered="1"/>
  <pageMargins left="0.31" right="0.28000000000000003" top="1.22" bottom="1.39" header="0.71" footer="0.86"/>
  <pageSetup orientation="portrait" r:id="rId2"/>
  <headerFooter alignWithMargins="0">
    <oddHeader>&amp;C&amp;"Arial,Bold"FORM 3
DETERMINATION OF STATUTORY PREMIUM RESERVE</oddHeader>
    <oddFooter>&amp;L&amp;8Data Services Division
Texas Department of Insurance
Revised:  &amp;D</oddFooter>
  </headerFooter>
  <ignoredErrors>
    <ignoredError sqref="A37:A41 A17:A36 A8 A11" numberStoredAsText="1"/>
  </ignoredErrors>
  <legacyDrawing r:id="rId3"/>
</worksheet>
</file>

<file path=xl/worksheets/sheet4.xml><?xml version="1.0" encoding="utf-8"?>
<worksheet xmlns="http://schemas.openxmlformats.org/spreadsheetml/2006/main" xmlns:r="http://schemas.openxmlformats.org/officeDocument/2006/relationships">
  <sheetPr codeName="Sheet6"/>
  <dimension ref="A1:I40"/>
  <sheetViews>
    <sheetView showGridLines="0" workbookViewId="0">
      <selection activeCell="A11" sqref="A11"/>
    </sheetView>
  </sheetViews>
  <sheetFormatPr defaultRowHeight="13.2"/>
  <cols>
    <col min="1" max="1" width="27.109375" customWidth="1"/>
    <col min="2" max="3" width="13.6640625" customWidth="1"/>
    <col min="4" max="4" width="13.5546875" customWidth="1"/>
    <col min="5" max="5" width="13.33203125" customWidth="1"/>
    <col min="6" max="6" width="14.88671875" customWidth="1"/>
  </cols>
  <sheetData>
    <row r="1" spans="1:9">
      <c r="A1" s="705" t="s">
        <v>1044</v>
      </c>
      <c r="B1" s="705"/>
      <c r="C1" s="705"/>
      <c r="D1" s="705"/>
      <c r="E1" s="705"/>
      <c r="F1" s="705"/>
    </row>
    <row r="2" spans="1:9">
      <c r="A2" s="705" t="s">
        <v>1045</v>
      </c>
      <c r="B2" s="705"/>
      <c r="C2" s="705"/>
      <c r="D2" s="705"/>
      <c r="E2" s="705"/>
      <c r="F2" s="705"/>
    </row>
    <row r="3" spans="1:9">
      <c r="A3" s="693" t="str">
        <f>'FORM 1'!$B$50</f>
        <v>Calendar Year Ended December 31, 2013</v>
      </c>
      <c r="B3" s="693"/>
      <c r="C3" s="693"/>
      <c r="D3" s="693"/>
      <c r="E3" s="693"/>
      <c r="F3" s="693"/>
      <c r="G3" s="547"/>
      <c r="H3" s="547"/>
      <c r="I3" s="547"/>
    </row>
    <row r="4" spans="1:9">
      <c r="A4" s="705" t="s">
        <v>787</v>
      </c>
      <c r="B4" s="705"/>
      <c r="C4" s="705"/>
      <c r="D4" s="705"/>
      <c r="E4" s="705"/>
      <c r="F4" s="705"/>
    </row>
    <row r="6" spans="1:9">
      <c r="A6" s="713" t="str">
        <f>'FORM 1'!A6:D6</f>
        <v>Name of Company:  &lt;INSERT YOUR COMPANY NAME HERE&gt;</v>
      </c>
      <c r="B6" s="713"/>
      <c r="C6" s="713"/>
      <c r="D6" s="713"/>
      <c r="E6" s="713"/>
    </row>
    <row r="7" spans="1:9" ht="12" customHeight="1" thickBot="1"/>
    <row r="8" spans="1:9" ht="15.75" customHeight="1" thickBot="1">
      <c r="B8" s="712" t="s">
        <v>727</v>
      </c>
      <c r="C8" s="712"/>
      <c r="D8" s="712"/>
      <c r="E8" s="139"/>
      <c r="F8" s="139"/>
    </row>
    <row r="9" spans="1:9" ht="45.9" customHeight="1" thickBot="1">
      <c r="B9" s="96" t="s">
        <v>1046</v>
      </c>
      <c r="C9" s="140" t="s">
        <v>1047</v>
      </c>
      <c r="D9" s="140" t="s">
        <v>1048</v>
      </c>
      <c r="E9" s="141" t="s">
        <v>736</v>
      </c>
      <c r="F9" s="142" t="s">
        <v>1049</v>
      </c>
    </row>
    <row r="10" spans="1:9" ht="26.1" customHeight="1" thickBot="1">
      <c r="A10" s="143" t="s">
        <v>745</v>
      </c>
      <c r="B10" s="144"/>
      <c r="C10" s="144"/>
      <c r="D10" s="144"/>
      <c r="E10" s="144"/>
      <c r="F10" s="144"/>
    </row>
    <row r="11" spans="1:9" ht="17.100000000000001" customHeight="1">
      <c r="A11" s="338" t="s">
        <v>1050</v>
      </c>
      <c r="B11" s="331"/>
      <c r="C11" s="334"/>
      <c r="D11" s="331"/>
      <c r="E11" s="334"/>
      <c r="F11" s="331"/>
    </row>
    <row r="12" spans="1:9" ht="17.100000000000001" customHeight="1">
      <c r="A12" s="339" t="s">
        <v>1051</v>
      </c>
      <c r="B12" s="332"/>
      <c r="C12" s="335"/>
      <c r="D12" s="332"/>
      <c r="E12" s="335"/>
      <c r="F12" s="332"/>
    </row>
    <row r="13" spans="1:9" ht="17.100000000000001" customHeight="1">
      <c r="A13" s="339" t="s">
        <v>1052</v>
      </c>
      <c r="B13" s="332"/>
      <c r="C13" s="335"/>
      <c r="D13" s="332"/>
      <c r="E13" s="335"/>
      <c r="F13" s="332"/>
    </row>
    <row r="14" spans="1:9" ht="17.100000000000001" customHeight="1">
      <c r="A14" s="339" t="s">
        <v>1053</v>
      </c>
      <c r="B14" s="332"/>
      <c r="C14" s="335"/>
      <c r="D14" s="332"/>
      <c r="E14" s="335"/>
      <c r="F14" s="332"/>
    </row>
    <row r="15" spans="1:9" ht="17.100000000000001" customHeight="1">
      <c r="A15" s="339" t="s">
        <v>1054</v>
      </c>
      <c r="B15" s="332"/>
      <c r="C15" s="335"/>
      <c r="D15" s="332"/>
      <c r="E15" s="335"/>
      <c r="F15" s="332"/>
    </row>
    <row r="16" spans="1:9" ht="17.100000000000001" customHeight="1">
      <c r="A16" s="339" t="s">
        <v>1055</v>
      </c>
      <c r="B16" s="332"/>
      <c r="C16" s="335"/>
      <c r="D16" s="332"/>
      <c r="E16" s="335"/>
      <c r="F16" s="332"/>
    </row>
    <row r="17" spans="1:6" ht="17.100000000000001" customHeight="1">
      <c r="A17" s="339" t="s">
        <v>1056</v>
      </c>
      <c r="B17" s="332"/>
      <c r="C17" s="335"/>
      <c r="D17" s="332"/>
      <c r="E17" s="335"/>
      <c r="F17" s="332"/>
    </row>
    <row r="18" spans="1:6" ht="17.100000000000001" customHeight="1">
      <c r="A18" s="339"/>
      <c r="B18" s="332"/>
      <c r="C18" s="335"/>
      <c r="D18" s="332"/>
      <c r="E18" s="335"/>
      <c r="F18" s="332"/>
    </row>
    <row r="19" spans="1:6" ht="17.100000000000001" customHeight="1">
      <c r="A19" s="339"/>
      <c r="B19" s="332"/>
      <c r="C19" s="335"/>
      <c r="D19" s="332"/>
      <c r="E19" s="335"/>
      <c r="F19" s="332"/>
    </row>
    <row r="20" spans="1:6" ht="17.100000000000001" customHeight="1">
      <c r="A20" s="339"/>
      <c r="B20" s="332"/>
      <c r="C20" s="335"/>
      <c r="D20" s="332"/>
      <c r="E20" s="335"/>
      <c r="F20" s="332"/>
    </row>
    <row r="21" spans="1:6" ht="17.100000000000001" customHeight="1" thickBot="1">
      <c r="A21" s="341"/>
      <c r="B21" s="333"/>
      <c r="C21" s="336"/>
      <c r="D21" s="333"/>
      <c r="E21" s="336"/>
      <c r="F21" s="337"/>
    </row>
    <row r="22" spans="1:6" ht="15.45" customHeight="1" thickBot="1">
      <c r="A22" s="143" t="s">
        <v>805</v>
      </c>
      <c r="B22" s="177">
        <f>SUM(B11:B21)</f>
        <v>0</v>
      </c>
      <c r="C22" s="177">
        <f>SUM(C11:C21)</f>
        <v>0</v>
      </c>
      <c r="D22" s="177">
        <f>SUM(D11:D21)</f>
        <v>0</v>
      </c>
      <c r="E22" s="177">
        <f>SUM(E11:E21)</f>
        <v>0</v>
      </c>
      <c r="F22" s="177">
        <f>SUM(F11:F21)</f>
        <v>0</v>
      </c>
    </row>
    <row r="23" spans="1:6" ht="25.5" customHeight="1" thickBot="1">
      <c r="A23" s="147"/>
      <c r="B23" s="223" t="s">
        <v>1057</v>
      </c>
      <c r="C23" s="223" t="s">
        <v>1058</v>
      </c>
      <c r="D23" s="223" t="s">
        <v>1059</v>
      </c>
      <c r="E23" s="223" t="s">
        <v>1060</v>
      </c>
      <c r="F23" s="222" t="s">
        <v>1061</v>
      </c>
    </row>
    <row r="24" spans="1:6" ht="28.5" customHeight="1" thickBot="1">
      <c r="A24" s="148" t="s">
        <v>1125</v>
      </c>
      <c r="B24" s="149"/>
      <c r="C24" s="149"/>
      <c r="D24" s="149"/>
      <c r="E24" s="150"/>
      <c r="F24" s="151"/>
    </row>
    <row r="25" spans="1:6" ht="28.5" customHeight="1">
      <c r="A25" s="390" t="s">
        <v>168</v>
      </c>
      <c r="B25" s="332"/>
      <c r="C25" s="332"/>
      <c r="D25" s="332"/>
      <c r="E25" s="332"/>
      <c r="F25" s="332"/>
    </row>
    <row r="26" spans="1:6" ht="17.100000000000001" customHeight="1">
      <c r="A26" s="339" t="s">
        <v>1051</v>
      </c>
      <c r="B26" s="332"/>
      <c r="C26" s="332"/>
      <c r="D26" s="332"/>
      <c r="E26" s="332"/>
      <c r="F26" s="332"/>
    </row>
    <row r="27" spans="1:6" ht="17.100000000000001" customHeight="1">
      <c r="A27" s="340" t="s">
        <v>1052</v>
      </c>
      <c r="B27" s="332"/>
      <c r="C27" s="332"/>
      <c r="D27" s="332"/>
      <c r="E27" s="332"/>
      <c r="F27" s="332"/>
    </row>
    <row r="28" spans="1:6" ht="17.100000000000001" customHeight="1">
      <c r="A28" s="339" t="s">
        <v>1053</v>
      </c>
      <c r="B28" s="332"/>
      <c r="C28" s="332"/>
      <c r="D28" s="332"/>
      <c r="E28" s="332"/>
      <c r="F28" s="332"/>
    </row>
    <row r="29" spans="1:6" ht="17.100000000000001" customHeight="1">
      <c r="A29" s="339" t="s">
        <v>1054</v>
      </c>
      <c r="B29" s="332"/>
      <c r="C29" s="332"/>
      <c r="D29" s="332"/>
      <c r="E29" s="332"/>
      <c r="F29" s="332"/>
    </row>
    <row r="30" spans="1:6" ht="17.100000000000001" customHeight="1">
      <c r="A30" s="339" t="s">
        <v>1055</v>
      </c>
      <c r="B30" s="332"/>
      <c r="C30" s="332"/>
      <c r="D30" s="332"/>
      <c r="E30" s="332"/>
      <c r="F30" s="332"/>
    </row>
    <row r="31" spans="1:6" ht="17.100000000000001" customHeight="1">
      <c r="A31" s="339" t="s">
        <v>1056</v>
      </c>
      <c r="B31" s="332"/>
      <c r="C31" s="332"/>
      <c r="D31" s="332"/>
      <c r="E31" s="332"/>
      <c r="F31" s="332"/>
    </row>
    <row r="32" spans="1:6" ht="17.100000000000001" customHeight="1">
      <c r="A32" s="339"/>
      <c r="B32" s="332"/>
      <c r="C32" s="332"/>
      <c r="D32" s="332"/>
      <c r="E32" s="332"/>
      <c r="F32" s="332"/>
    </row>
    <row r="33" spans="1:6" ht="17.100000000000001" customHeight="1">
      <c r="A33" s="339"/>
      <c r="B33" s="332"/>
      <c r="C33" s="332"/>
      <c r="D33" s="332"/>
      <c r="E33" s="332"/>
      <c r="F33" s="332"/>
    </row>
    <row r="34" spans="1:6" ht="17.100000000000001" customHeight="1">
      <c r="A34" s="339"/>
      <c r="B34" s="332"/>
      <c r="C34" s="332"/>
      <c r="D34" s="332"/>
      <c r="E34" s="332"/>
      <c r="F34" s="332"/>
    </row>
    <row r="35" spans="1:6" ht="17.100000000000001" customHeight="1" thickBot="1">
      <c r="A35" s="341"/>
      <c r="B35" s="333"/>
      <c r="C35" s="333"/>
      <c r="D35" s="333"/>
      <c r="E35" s="333"/>
      <c r="F35" s="333"/>
    </row>
    <row r="36" spans="1:6" ht="15.45" customHeight="1" thickBot="1">
      <c r="A36" s="143" t="s">
        <v>805</v>
      </c>
      <c r="B36" s="178">
        <f>SUM(B25:B35)</f>
        <v>0</v>
      </c>
      <c r="C36" s="178">
        <f>SUM(C25:C35)</f>
        <v>0</v>
      </c>
      <c r="D36" s="178">
        <f>SUM(D25:D35)</f>
        <v>0</v>
      </c>
      <c r="E36" s="178">
        <f>SUM(E25:E35)</f>
        <v>0</v>
      </c>
      <c r="F36" s="178">
        <f>SUM(F25:F35)</f>
        <v>0</v>
      </c>
    </row>
    <row r="37" spans="1:6" ht="25.5" customHeight="1" thickBot="1">
      <c r="A37" s="152"/>
      <c r="B37" s="222" t="s">
        <v>1062</v>
      </c>
      <c r="C37" s="222" t="s">
        <v>1063</v>
      </c>
      <c r="D37" s="222" t="s">
        <v>1064</v>
      </c>
      <c r="E37" s="222" t="s">
        <v>1065</v>
      </c>
      <c r="F37" s="222" t="s">
        <v>1066</v>
      </c>
    </row>
    <row r="38" spans="1:6" ht="19.5" customHeight="1"/>
    <row r="39" spans="1:6">
      <c r="A39" t="s">
        <v>1067</v>
      </c>
    </row>
    <row r="40" spans="1:6">
      <c r="A40" t="s">
        <v>1068</v>
      </c>
    </row>
  </sheetData>
  <sheetProtection password="C007" sheet="1" insertColumns="0" insertRows="0" selectLockedCells="1"/>
  <customSheetViews>
    <customSheetView guid="{5FD3B1AB-017C-414B-9DD8-B283259DE27C}" showGridLines="0" showRuler="0" topLeftCell="A25">
      <selection activeCell="A25" sqref="A25"/>
      <pageMargins left="0.38" right="0.33" top="0.53" bottom="0.37" header="0.39" footer="0.35"/>
      <pageSetup orientation="portrait" r:id="rId1"/>
      <headerFooter alignWithMargins="0"/>
    </customSheetView>
  </customSheetViews>
  <mergeCells count="6">
    <mergeCell ref="B8:D8"/>
    <mergeCell ref="A1:F1"/>
    <mergeCell ref="A2:F2"/>
    <mergeCell ref="A3:F3"/>
    <mergeCell ref="A4:F4"/>
    <mergeCell ref="A6:E6"/>
  </mergeCells>
  <phoneticPr fontId="0" type="noConversion"/>
  <pageMargins left="0.38" right="0.33" top="0.53" bottom="0.37" header="0.39" footer="0.35"/>
  <pageSetup orientation="portrait" r:id="rId2"/>
  <headerFooter alignWithMargins="0"/>
</worksheet>
</file>

<file path=xl/worksheets/sheet5.xml><?xml version="1.0" encoding="utf-8"?>
<worksheet xmlns="http://schemas.openxmlformats.org/spreadsheetml/2006/main" xmlns:r="http://schemas.openxmlformats.org/officeDocument/2006/relationships">
  <sheetPr codeName="Sheet25"/>
  <dimension ref="A1:M51"/>
  <sheetViews>
    <sheetView zoomScale="75" workbookViewId="0">
      <selection activeCell="I25" sqref="I25"/>
    </sheetView>
  </sheetViews>
  <sheetFormatPr defaultColWidth="9.109375" defaultRowHeight="13.2"/>
  <cols>
    <col min="1" max="1" width="9.109375" style="606"/>
    <col min="2" max="2" width="3.88671875" style="606" customWidth="1"/>
    <col min="3" max="3" width="22.109375" style="606" customWidth="1"/>
    <col min="4" max="13" width="10.6640625" style="606" customWidth="1"/>
    <col min="14" max="16384" width="9.109375" style="606"/>
  </cols>
  <sheetData>
    <row r="1" spans="1:13">
      <c r="A1" s="624"/>
      <c r="B1" s="729" t="s">
        <v>1041</v>
      </c>
      <c r="C1" s="729"/>
      <c r="D1" s="729"/>
      <c r="E1" s="729"/>
      <c r="F1" s="729"/>
      <c r="G1" s="729"/>
      <c r="H1" s="729"/>
      <c r="I1" s="729"/>
      <c r="J1" s="729"/>
      <c r="K1" s="729"/>
      <c r="L1" s="729"/>
      <c r="M1" s="729"/>
    </row>
    <row r="2" spans="1:13">
      <c r="A2" s="624"/>
      <c r="B2" s="729" t="s">
        <v>1042</v>
      </c>
      <c r="C2" s="729"/>
      <c r="D2" s="729"/>
      <c r="E2" s="729"/>
      <c r="F2" s="729"/>
      <c r="G2" s="729"/>
      <c r="H2" s="729"/>
      <c r="I2" s="729"/>
      <c r="J2" s="729"/>
      <c r="K2" s="729"/>
      <c r="L2" s="729"/>
      <c r="M2" s="729"/>
    </row>
    <row r="3" spans="1:13">
      <c r="A3" s="624"/>
      <c r="B3" s="729" t="str">
        <f>'FORM 1'!$B$50</f>
        <v>Calendar Year Ended December 31, 2013</v>
      </c>
      <c r="C3" s="729"/>
      <c r="D3" s="729"/>
      <c r="E3" s="729"/>
      <c r="F3" s="729"/>
      <c r="G3" s="729"/>
      <c r="H3" s="729"/>
      <c r="I3" s="729"/>
      <c r="J3" s="729"/>
      <c r="K3" s="729"/>
      <c r="L3" s="729"/>
      <c r="M3" s="729"/>
    </row>
    <row r="4" spans="1:13">
      <c r="A4" s="624"/>
      <c r="B4" s="729" t="s">
        <v>787</v>
      </c>
      <c r="C4" s="729"/>
      <c r="D4" s="729"/>
      <c r="E4" s="729"/>
      <c r="F4" s="729"/>
      <c r="G4" s="729"/>
      <c r="H4" s="729"/>
      <c r="I4" s="729"/>
      <c r="J4" s="729"/>
      <c r="K4" s="729"/>
      <c r="L4" s="729"/>
      <c r="M4" s="729"/>
    </row>
    <row r="5" spans="1:13">
      <c r="A5" s="624"/>
      <c r="B5" s="625"/>
      <c r="C5" s="625"/>
      <c r="D5" s="624"/>
      <c r="E5" s="624"/>
      <c r="F5" s="624"/>
      <c r="G5" s="624"/>
      <c r="H5" s="624"/>
      <c r="I5" s="624"/>
      <c r="J5" s="624"/>
      <c r="K5" s="624"/>
      <c r="L5" s="624"/>
      <c r="M5" s="624"/>
    </row>
    <row r="6" spans="1:13">
      <c r="A6" s="624" t="str">
        <f>'FORM 1'!A6:D6</f>
        <v>Name of Company:  &lt;INSERT YOUR COMPANY NAME HERE&gt;</v>
      </c>
      <c r="B6" s="626"/>
      <c r="C6" s="626"/>
      <c r="D6" s="626"/>
      <c r="E6" s="626"/>
      <c r="F6" s="626"/>
      <c r="G6" s="626"/>
      <c r="H6" s="626"/>
      <c r="I6" s="624"/>
      <c r="J6" s="624"/>
      <c r="K6" s="624"/>
      <c r="L6" s="624"/>
      <c r="M6" s="624"/>
    </row>
    <row r="7" spans="1:13" ht="13.8" thickBot="1">
      <c r="A7" s="624"/>
      <c r="B7" s="624"/>
      <c r="C7" s="624"/>
      <c r="D7" s="624"/>
      <c r="E7" s="624"/>
      <c r="F7" s="624"/>
      <c r="G7" s="624"/>
      <c r="H7" s="624"/>
      <c r="I7" s="624"/>
      <c r="J7" s="624"/>
      <c r="K7" s="624"/>
      <c r="L7" s="624"/>
      <c r="M7" s="624"/>
    </row>
    <row r="8" spans="1:13" ht="13.8" thickBot="1">
      <c r="A8" s="730" t="s">
        <v>1145</v>
      </c>
      <c r="B8" s="733"/>
      <c r="C8" s="736" t="s">
        <v>1025</v>
      </c>
      <c r="D8" s="630" t="s">
        <v>720</v>
      </c>
      <c r="E8" s="630" t="s">
        <v>721</v>
      </c>
      <c r="F8" s="630" t="s">
        <v>722</v>
      </c>
      <c r="G8" s="630" t="s">
        <v>723</v>
      </c>
      <c r="H8" s="630" t="s">
        <v>724</v>
      </c>
      <c r="I8" s="630" t="s">
        <v>725</v>
      </c>
      <c r="J8" s="630" t="s">
        <v>726</v>
      </c>
      <c r="K8" s="630" t="s">
        <v>1026</v>
      </c>
      <c r="L8" s="630" t="s">
        <v>1027</v>
      </c>
      <c r="M8" s="630" t="s">
        <v>1028</v>
      </c>
    </row>
    <row r="9" spans="1:13">
      <c r="A9" s="731"/>
      <c r="B9" s="734"/>
      <c r="C9" s="737"/>
      <c r="D9" s="739"/>
      <c r="E9" s="740"/>
      <c r="F9" s="740"/>
      <c r="G9" s="740"/>
      <c r="H9" s="740"/>
      <c r="I9" s="740"/>
      <c r="J9" s="740"/>
      <c r="K9" s="740"/>
      <c r="L9" s="740"/>
      <c r="M9" s="741"/>
    </row>
    <row r="10" spans="1:13" ht="13.8" thickBot="1">
      <c r="A10" s="731"/>
      <c r="B10" s="734"/>
      <c r="C10" s="737"/>
      <c r="D10" s="742" t="s">
        <v>706</v>
      </c>
      <c r="E10" s="743"/>
      <c r="F10" s="743"/>
      <c r="G10" s="743"/>
      <c r="H10" s="743"/>
      <c r="I10" s="743"/>
      <c r="J10" s="743"/>
      <c r="K10" s="743"/>
      <c r="L10" s="743"/>
      <c r="M10" s="744"/>
    </row>
    <row r="11" spans="1:13" ht="13.8" thickBot="1">
      <c r="A11" s="732"/>
      <c r="B11" s="735"/>
      <c r="C11" s="738"/>
      <c r="D11" s="631">
        <v>2004</v>
      </c>
      <c r="E11" s="631">
        <f>D11+1</f>
        <v>2005</v>
      </c>
      <c r="F11" s="631">
        <f t="shared" ref="F11:M11" si="0">E11+1</f>
        <v>2006</v>
      </c>
      <c r="G11" s="631">
        <f t="shared" si="0"/>
        <v>2007</v>
      </c>
      <c r="H11" s="631">
        <f t="shared" si="0"/>
        <v>2008</v>
      </c>
      <c r="I11" s="631">
        <f t="shared" si="0"/>
        <v>2009</v>
      </c>
      <c r="J11" s="631">
        <f t="shared" si="0"/>
        <v>2010</v>
      </c>
      <c r="K11" s="631">
        <f t="shared" si="0"/>
        <v>2011</v>
      </c>
      <c r="L11" s="631">
        <f t="shared" si="0"/>
        <v>2012</v>
      </c>
      <c r="M11" s="631">
        <f t="shared" si="0"/>
        <v>2013</v>
      </c>
    </row>
    <row r="12" spans="1:13">
      <c r="A12" s="617"/>
      <c r="B12" s="620">
        <v>1</v>
      </c>
      <c r="C12" s="612" t="s">
        <v>1043</v>
      </c>
      <c r="D12" s="607"/>
      <c r="E12" s="607"/>
      <c r="F12" s="607"/>
      <c r="G12" s="607"/>
      <c r="H12" s="607"/>
      <c r="I12" s="607"/>
      <c r="J12" s="607"/>
      <c r="K12" s="607"/>
      <c r="L12" s="607"/>
      <c r="M12" s="607"/>
    </row>
    <row r="13" spans="1:13">
      <c r="A13" s="618" t="s">
        <v>1144</v>
      </c>
      <c r="B13" s="621">
        <v>2</v>
      </c>
      <c r="C13" s="613" t="s">
        <v>1030</v>
      </c>
      <c r="D13" s="608"/>
      <c r="E13" s="608"/>
      <c r="F13" s="608"/>
      <c r="G13" s="608"/>
      <c r="H13" s="608"/>
      <c r="I13" s="608"/>
      <c r="J13" s="608"/>
      <c r="K13" s="608"/>
      <c r="L13" s="608"/>
      <c r="M13" s="608"/>
    </row>
    <row r="14" spans="1:13" ht="13.8" thickBot="1">
      <c r="A14" s="619"/>
      <c r="B14" s="622">
        <v>3</v>
      </c>
      <c r="C14" s="614" t="s">
        <v>1031</v>
      </c>
      <c r="D14" s="610">
        <f>SUM(D12+D13)</f>
        <v>0</v>
      </c>
      <c r="E14" s="610">
        <f t="shared" ref="E14:M14" si="1">SUM(E12+E13)</f>
        <v>0</v>
      </c>
      <c r="F14" s="610">
        <f t="shared" si="1"/>
        <v>0</v>
      </c>
      <c r="G14" s="610">
        <f t="shared" si="1"/>
        <v>0</v>
      </c>
      <c r="H14" s="610">
        <f t="shared" si="1"/>
        <v>0</v>
      </c>
      <c r="I14" s="610">
        <f t="shared" si="1"/>
        <v>0</v>
      </c>
      <c r="J14" s="610">
        <f t="shared" si="1"/>
        <v>0</v>
      </c>
      <c r="K14" s="610">
        <f t="shared" si="1"/>
        <v>0</v>
      </c>
      <c r="L14" s="610">
        <f t="shared" si="1"/>
        <v>0</v>
      </c>
      <c r="M14" s="611">
        <f t="shared" si="1"/>
        <v>0</v>
      </c>
    </row>
    <row r="15" spans="1:13" ht="12.75" customHeight="1" thickBot="1">
      <c r="A15" s="720">
        <v>2004</v>
      </c>
      <c r="B15" s="623">
        <f t="shared" ref="B15:B44" si="2">B14+1</f>
        <v>4</v>
      </c>
      <c r="C15" s="612" t="s">
        <v>1043</v>
      </c>
      <c r="D15" s="344"/>
      <c r="E15" s="344"/>
      <c r="F15" s="344"/>
      <c r="G15" s="344"/>
      <c r="H15" s="344"/>
      <c r="I15" s="344"/>
      <c r="J15" s="344"/>
      <c r="K15" s="344"/>
      <c r="L15" s="344"/>
      <c r="M15" s="344"/>
    </row>
    <row r="16" spans="1:13" ht="13.8" thickBot="1">
      <c r="A16" s="721"/>
      <c r="B16" s="623">
        <f t="shared" si="2"/>
        <v>5</v>
      </c>
      <c r="C16" s="613" t="s">
        <v>1030</v>
      </c>
      <c r="D16" s="343"/>
      <c r="E16" s="343"/>
      <c r="F16" s="343"/>
      <c r="G16" s="343"/>
      <c r="H16" s="343"/>
      <c r="I16" s="343"/>
      <c r="J16" s="343"/>
      <c r="K16" s="343"/>
      <c r="L16" s="343"/>
      <c r="M16" s="343"/>
    </row>
    <row r="17" spans="1:13" ht="13.8" thickBot="1">
      <c r="A17" s="722"/>
      <c r="B17" s="623">
        <f t="shared" si="2"/>
        <v>6</v>
      </c>
      <c r="C17" s="614" t="s">
        <v>1032</v>
      </c>
      <c r="D17" s="611">
        <f>SUM(D15+D16)</f>
        <v>0</v>
      </c>
      <c r="E17" s="611">
        <f t="shared" ref="E17:M17" si="3">SUM(E15+E16)</f>
        <v>0</v>
      </c>
      <c r="F17" s="611">
        <f t="shared" si="3"/>
        <v>0</v>
      </c>
      <c r="G17" s="611">
        <f t="shared" si="3"/>
        <v>0</v>
      </c>
      <c r="H17" s="611">
        <f t="shared" si="3"/>
        <v>0</v>
      </c>
      <c r="I17" s="611">
        <f t="shared" si="3"/>
        <v>0</v>
      </c>
      <c r="J17" s="611">
        <f t="shared" si="3"/>
        <v>0</v>
      </c>
      <c r="K17" s="611">
        <f t="shared" si="3"/>
        <v>0</v>
      </c>
      <c r="L17" s="611">
        <f t="shared" si="3"/>
        <v>0</v>
      </c>
      <c r="M17" s="611">
        <f t="shared" si="3"/>
        <v>0</v>
      </c>
    </row>
    <row r="18" spans="1:13" ht="13.8" thickBot="1">
      <c r="A18" s="720">
        <f>A15+1</f>
        <v>2005</v>
      </c>
      <c r="B18" s="623">
        <f t="shared" si="2"/>
        <v>7</v>
      </c>
      <c r="C18" s="612" t="s">
        <v>1043</v>
      </c>
      <c r="D18" s="725"/>
      <c r="E18" s="344"/>
      <c r="F18" s="344"/>
      <c r="G18" s="344"/>
      <c r="H18" s="344"/>
      <c r="I18" s="344"/>
      <c r="J18" s="344"/>
      <c r="K18" s="344"/>
      <c r="L18" s="344"/>
      <c r="M18" s="344"/>
    </row>
    <row r="19" spans="1:13" ht="13.8" thickBot="1">
      <c r="A19" s="721"/>
      <c r="B19" s="623">
        <f t="shared" si="2"/>
        <v>8</v>
      </c>
      <c r="C19" s="613" t="s">
        <v>1030</v>
      </c>
      <c r="D19" s="726"/>
      <c r="E19" s="343"/>
      <c r="F19" s="343"/>
      <c r="G19" s="343"/>
      <c r="H19" s="343"/>
      <c r="I19" s="343"/>
      <c r="J19" s="343"/>
      <c r="K19" s="343"/>
      <c r="L19" s="343"/>
      <c r="M19" s="343"/>
    </row>
    <row r="20" spans="1:13" ht="13.8" thickBot="1">
      <c r="A20" s="722"/>
      <c r="B20" s="623">
        <f t="shared" si="2"/>
        <v>9</v>
      </c>
      <c r="C20" s="614" t="s">
        <v>1033</v>
      </c>
      <c r="D20" s="726"/>
      <c r="E20" s="611">
        <f>SUM(E18+E19)</f>
        <v>0</v>
      </c>
      <c r="F20" s="611">
        <f t="shared" ref="F20:M20" si="4">SUM(F18+F19)</f>
        <v>0</v>
      </c>
      <c r="G20" s="611">
        <f t="shared" si="4"/>
        <v>0</v>
      </c>
      <c r="H20" s="611">
        <f t="shared" si="4"/>
        <v>0</v>
      </c>
      <c r="I20" s="611">
        <f t="shared" si="4"/>
        <v>0</v>
      </c>
      <c r="J20" s="611">
        <f t="shared" si="4"/>
        <v>0</v>
      </c>
      <c r="K20" s="611">
        <f t="shared" si="4"/>
        <v>0</v>
      </c>
      <c r="L20" s="611">
        <f t="shared" si="4"/>
        <v>0</v>
      </c>
      <c r="M20" s="611">
        <f t="shared" si="4"/>
        <v>0</v>
      </c>
    </row>
    <row r="21" spans="1:13" ht="13.8" thickBot="1">
      <c r="A21" s="720">
        <f>A18+1</f>
        <v>2006</v>
      </c>
      <c r="B21" s="623">
        <f t="shared" si="2"/>
        <v>10</v>
      </c>
      <c r="C21" s="612" t="s">
        <v>1043</v>
      </c>
      <c r="D21" s="727"/>
      <c r="E21" s="714"/>
      <c r="F21" s="344"/>
      <c r="G21" s="344"/>
      <c r="H21" s="344"/>
      <c r="I21" s="344"/>
      <c r="J21" s="344"/>
      <c r="K21" s="344"/>
      <c r="L21" s="344"/>
      <c r="M21" s="344"/>
    </row>
    <row r="22" spans="1:13" ht="13.8" thickBot="1">
      <c r="A22" s="721"/>
      <c r="B22" s="623">
        <f t="shared" si="2"/>
        <v>11</v>
      </c>
      <c r="C22" s="613" t="s">
        <v>1030</v>
      </c>
      <c r="D22" s="727"/>
      <c r="E22" s="717"/>
      <c r="F22" s="343"/>
      <c r="G22" s="343"/>
      <c r="H22" s="343"/>
      <c r="I22" s="343"/>
      <c r="J22" s="343"/>
      <c r="K22" s="343"/>
      <c r="L22" s="343"/>
      <c r="M22" s="343"/>
    </row>
    <row r="23" spans="1:13" ht="13.8" thickBot="1">
      <c r="A23" s="722"/>
      <c r="B23" s="623">
        <f t="shared" si="2"/>
        <v>12</v>
      </c>
      <c r="C23" s="614" t="s">
        <v>1034</v>
      </c>
      <c r="D23" s="727"/>
      <c r="E23" s="717"/>
      <c r="F23" s="611">
        <f>SUM(F21+F22)</f>
        <v>0</v>
      </c>
      <c r="G23" s="611">
        <f t="shared" ref="G23:M23" si="5">SUM(G21+G22)</f>
        <v>0</v>
      </c>
      <c r="H23" s="611">
        <f t="shared" si="5"/>
        <v>0</v>
      </c>
      <c r="I23" s="611">
        <f t="shared" si="5"/>
        <v>0</v>
      </c>
      <c r="J23" s="611">
        <f t="shared" si="5"/>
        <v>0</v>
      </c>
      <c r="K23" s="611">
        <f t="shared" si="5"/>
        <v>0</v>
      </c>
      <c r="L23" s="611">
        <f t="shared" si="5"/>
        <v>0</v>
      </c>
      <c r="M23" s="611">
        <f t="shared" si="5"/>
        <v>0</v>
      </c>
    </row>
    <row r="24" spans="1:13" ht="13.8" thickBot="1">
      <c r="A24" s="720">
        <f>A21+1</f>
        <v>2007</v>
      </c>
      <c r="B24" s="623">
        <f t="shared" si="2"/>
        <v>13</v>
      </c>
      <c r="C24" s="612" t="s">
        <v>1043</v>
      </c>
      <c r="D24" s="727"/>
      <c r="E24" s="718"/>
      <c r="F24" s="714"/>
      <c r="G24" s="344"/>
      <c r="H24" s="344"/>
      <c r="I24" s="344"/>
      <c r="J24" s="344"/>
      <c r="K24" s="344"/>
      <c r="L24" s="344"/>
      <c r="M24" s="344"/>
    </row>
    <row r="25" spans="1:13" ht="13.8" thickBot="1">
      <c r="A25" s="721"/>
      <c r="B25" s="623">
        <f t="shared" si="2"/>
        <v>14</v>
      </c>
      <c r="C25" s="613" t="s">
        <v>1030</v>
      </c>
      <c r="D25" s="727"/>
      <c r="E25" s="718"/>
      <c r="F25" s="717"/>
      <c r="G25" s="343"/>
      <c r="H25" s="343"/>
      <c r="I25" s="343"/>
      <c r="J25" s="343"/>
      <c r="K25" s="343"/>
      <c r="L25" s="343"/>
      <c r="M25" s="343"/>
    </row>
    <row r="26" spans="1:13" ht="13.8" thickBot="1">
      <c r="A26" s="722"/>
      <c r="B26" s="623">
        <f t="shared" si="2"/>
        <v>15</v>
      </c>
      <c r="C26" s="614" t="s">
        <v>1035</v>
      </c>
      <c r="D26" s="727"/>
      <c r="E26" s="718"/>
      <c r="F26" s="717"/>
      <c r="G26" s="611">
        <f>SUM(G24+G25)</f>
        <v>0</v>
      </c>
      <c r="H26" s="611">
        <f t="shared" ref="H26:M26" si="6">SUM(H24+H25)</f>
        <v>0</v>
      </c>
      <c r="I26" s="611">
        <f t="shared" si="6"/>
        <v>0</v>
      </c>
      <c r="J26" s="611">
        <f t="shared" si="6"/>
        <v>0</v>
      </c>
      <c r="K26" s="611">
        <f t="shared" si="6"/>
        <v>0</v>
      </c>
      <c r="L26" s="611">
        <f t="shared" si="6"/>
        <v>0</v>
      </c>
      <c r="M26" s="611">
        <f t="shared" si="6"/>
        <v>0</v>
      </c>
    </row>
    <row r="27" spans="1:13" ht="13.8" thickBot="1">
      <c r="A27" s="720">
        <f>A24+1</f>
        <v>2008</v>
      </c>
      <c r="B27" s="623">
        <f t="shared" si="2"/>
        <v>16</v>
      </c>
      <c r="C27" s="612" t="s">
        <v>1043</v>
      </c>
      <c r="D27" s="727"/>
      <c r="E27" s="718"/>
      <c r="F27" s="718"/>
      <c r="G27" s="714"/>
      <c r="H27" s="344"/>
      <c r="I27" s="344"/>
      <c r="J27" s="344"/>
      <c r="K27" s="344"/>
      <c r="L27" s="344"/>
      <c r="M27" s="344"/>
    </row>
    <row r="28" spans="1:13" ht="13.8" thickBot="1">
      <c r="A28" s="721"/>
      <c r="B28" s="623">
        <f t="shared" si="2"/>
        <v>17</v>
      </c>
      <c r="C28" s="613" t="s">
        <v>1030</v>
      </c>
      <c r="D28" s="727"/>
      <c r="E28" s="718"/>
      <c r="F28" s="718"/>
      <c r="G28" s="717"/>
      <c r="H28" s="343"/>
      <c r="I28" s="343"/>
      <c r="J28" s="343"/>
      <c r="K28" s="343"/>
      <c r="L28" s="343"/>
      <c r="M28" s="343"/>
    </row>
    <row r="29" spans="1:13" ht="13.8" thickBot="1">
      <c r="A29" s="722"/>
      <c r="B29" s="623">
        <f t="shared" si="2"/>
        <v>18</v>
      </c>
      <c r="C29" s="614" t="s">
        <v>1036</v>
      </c>
      <c r="D29" s="727"/>
      <c r="E29" s="718"/>
      <c r="F29" s="718"/>
      <c r="G29" s="717"/>
      <c r="H29" s="611">
        <f t="shared" ref="H29:M29" si="7">SUM(H27+H28)</f>
        <v>0</v>
      </c>
      <c r="I29" s="611">
        <f t="shared" si="7"/>
        <v>0</v>
      </c>
      <c r="J29" s="611">
        <f t="shared" si="7"/>
        <v>0</v>
      </c>
      <c r="K29" s="611">
        <f t="shared" si="7"/>
        <v>0</v>
      </c>
      <c r="L29" s="611">
        <f t="shared" si="7"/>
        <v>0</v>
      </c>
      <c r="M29" s="611">
        <f t="shared" si="7"/>
        <v>0</v>
      </c>
    </row>
    <row r="30" spans="1:13" ht="13.8" thickBot="1">
      <c r="A30" s="720">
        <f>A27+1</f>
        <v>2009</v>
      </c>
      <c r="B30" s="623">
        <f t="shared" si="2"/>
        <v>19</v>
      </c>
      <c r="C30" s="612" t="s">
        <v>1043</v>
      </c>
      <c r="D30" s="727"/>
      <c r="E30" s="718"/>
      <c r="F30" s="718"/>
      <c r="G30" s="718"/>
      <c r="H30" s="714"/>
      <c r="I30" s="344"/>
      <c r="J30" s="344"/>
      <c r="K30" s="344"/>
      <c r="L30" s="344"/>
      <c r="M30" s="344"/>
    </row>
    <row r="31" spans="1:13" ht="13.8" thickBot="1">
      <c r="A31" s="721"/>
      <c r="B31" s="623">
        <f t="shared" si="2"/>
        <v>20</v>
      </c>
      <c r="C31" s="613" t="s">
        <v>1030</v>
      </c>
      <c r="D31" s="727"/>
      <c r="E31" s="718"/>
      <c r="F31" s="718"/>
      <c r="G31" s="718"/>
      <c r="H31" s="717"/>
      <c r="I31" s="343"/>
      <c r="J31" s="343"/>
      <c r="K31" s="343"/>
      <c r="L31" s="343"/>
      <c r="M31" s="343"/>
    </row>
    <row r="32" spans="1:13" ht="13.8" thickBot="1">
      <c r="A32" s="722"/>
      <c r="B32" s="623">
        <f t="shared" si="2"/>
        <v>21</v>
      </c>
      <c r="C32" s="614" t="s">
        <v>1037</v>
      </c>
      <c r="D32" s="727"/>
      <c r="E32" s="718"/>
      <c r="F32" s="718"/>
      <c r="G32" s="718"/>
      <c r="H32" s="717"/>
      <c r="I32" s="611">
        <f>SUM(I30+I31)</f>
        <v>0</v>
      </c>
      <c r="J32" s="611">
        <f>SUM(J30+J31)</f>
        <v>0</v>
      </c>
      <c r="K32" s="611">
        <f>SUM(K30+K31)</f>
        <v>0</v>
      </c>
      <c r="L32" s="611">
        <f>SUM(L30+L31)</f>
        <v>0</v>
      </c>
      <c r="M32" s="611">
        <f>SUM(M30+M31)</f>
        <v>0</v>
      </c>
    </row>
    <row r="33" spans="1:13" ht="13.8" thickBot="1">
      <c r="A33" s="720">
        <f>A30+1</f>
        <v>2010</v>
      </c>
      <c r="B33" s="623">
        <f t="shared" si="2"/>
        <v>22</v>
      </c>
      <c r="C33" s="612" t="s">
        <v>1043</v>
      </c>
      <c r="D33" s="727"/>
      <c r="E33" s="718"/>
      <c r="F33" s="718"/>
      <c r="G33" s="718"/>
      <c r="H33" s="718"/>
      <c r="I33" s="714"/>
      <c r="J33" s="344"/>
      <c r="K33" s="344"/>
      <c r="L33" s="344"/>
      <c r="M33" s="344"/>
    </row>
    <row r="34" spans="1:13" ht="13.8" thickBot="1">
      <c r="A34" s="721"/>
      <c r="B34" s="623">
        <f t="shared" si="2"/>
        <v>23</v>
      </c>
      <c r="C34" s="613" t="s">
        <v>1030</v>
      </c>
      <c r="D34" s="727"/>
      <c r="E34" s="718"/>
      <c r="F34" s="718"/>
      <c r="G34" s="718"/>
      <c r="H34" s="718"/>
      <c r="I34" s="717"/>
      <c r="J34" s="343"/>
      <c r="K34" s="343"/>
      <c r="L34" s="343"/>
      <c r="M34" s="343"/>
    </row>
    <row r="35" spans="1:13" ht="13.8" thickBot="1">
      <c r="A35" s="722"/>
      <c r="B35" s="623">
        <f t="shared" si="2"/>
        <v>24</v>
      </c>
      <c r="C35" s="614" t="s">
        <v>1038</v>
      </c>
      <c r="D35" s="727"/>
      <c r="E35" s="718"/>
      <c r="F35" s="718"/>
      <c r="G35" s="718"/>
      <c r="H35" s="718"/>
      <c r="I35" s="717"/>
      <c r="J35" s="611">
        <f>SUM(J33+J34)</f>
        <v>0</v>
      </c>
      <c r="K35" s="611">
        <f>SUM(K33+K34)</f>
        <v>0</v>
      </c>
      <c r="L35" s="611">
        <f>SUM(L33+L34)</f>
        <v>0</v>
      </c>
      <c r="M35" s="611">
        <f>SUM(M33+M34)</f>
        <v>0</v>
      </c>
    </row>
    <row r="36" spans="1:13" ht="13.8" thickBot="1">
      <c r="A36" s="720">
        <f>A33+1</f>
        <v>2011</v>
      </c>
      <c r="B36" s="623">
        <f t="shared" si="2"/>
        <v>25</v>
      </c>
      <c r="C36" s="612" t="s">
        <v>1043</v>
      </c>
      <c r="D36" s="727"/>
      <c r="E36" s="718"/>
      <c r="F36" s="718"/>
      <c r="G36" s="718"/>
      <c r="H36" s="718"/>
      <c r="I36" s="718"/>
      <c r="J36" s="714"/>
      <c r="K36" s="344"/>
      <c r="L36" s="344"/>
      <c r="M36" s="344"/>
    </row>
    <row r="37" spans="1:13" ht="13.8" thickBot="1">
      <c r="A37" s="721"/>
      <c r="B37" s="623">
        <f t="shared" si="2"/>
        <v>26</v>
      </c>
      <c r="C37" s="613" t="s">
        <v>1030</v>
      </c>
      <c r="D37" s="727"/>
      <c r="E37" s="718"/>
      <c r="F37" s="718"/>
      <c r="G37" s="718"/>
      <c r="H37" s="718"/>
      <c r="I37" s="718"/>
      <c r="J37" s="717"/>
      <c r="K37" s="343"/>
      <c r="L37" s="343"/>
      <c r="M37" s="343"/>
    </row>
    <row r="38" spans="1:13" ht="13.8" thickBot="1">
      <c r="A38" s="722"/>
      <c r="B38" s="623">
        <f t="shared" si="2"/>
        <v>27</v>
      </c>
      <c r="C38" s="614" t="s">
        <v>1039</v>
      </c>
      <c r="D38" s="727"/>
      <c r="E38" s="718"/>
      <c r="F38" s="718"/>
      <c r="G38" s="718"/>
      <c r="H38" s="718"/>
      <c r="I38" s="718"/>
      <c r="J38" s="717"/>
      <c r="K38" s="611">
        <f>SUM(K36+K37)</f>
        <v>0</v>
      </c>
      <c r="L38" s="611">
        <f>SUM(L36+L37)</f>
        <v>0</v>
      </c>
      <c r="M38" s="611">
        <f>SUM(M36+M37)</f>
        <v>0</v>
      </c>
    </row>
    <row r="39" spans="1:13" ht="13.8" thickBot="1">
      <c r="A39" s="720">
        <f>A36+1</f>
        <v>2012</v>
      </c>
      <c r="B39" s="623">
        <f t="shared" si="2"/>
        <v>28</v>
      </c>
      <c r="C39" s="612" t="s">
        <v>1043</v>
      </c>
      <c r="D39" s="727"/>
      <c r="E39" s="718"/>
      <c r="F39" s="718"/>
      <c r="G39" s="718"/>
      <c r="H39" s="718"/>
      <c r="I39" s="718"/>
      <c r="J39" s="718"/>
      <c r="K39" s="714"/>
      <c r="L39" s="344"/>
      <c r="M39" s="344"/>
    </row>
    <row r="40" spans="1:13" ht="13.8" thickBot="1">
      <c r="A40" s="721"/>
      <c r="B40" s="623">
        <f t="shared" si="2"/>
        <v>29</v>
      </c>
      <c r="C40" s="613" t="s">
        <v>1030</v>
      </c>
      <c r="D40" s="727"/>
      <c r="E40" s="718"/>
      <c r="F40" s="718"/>
      <c r="G40" s="718"/>
      <c r="H40" s="718"/>
      <c r="I40" s="718"/>
      <c r="J40" s="718"/>
      <c r="K40" s="715"/>
      <c r="L40" s="343"/>
      <c r="M40" s="343"/>
    </row>
    <row r="41" spans="1:13" ht="13.8" thickBot="1">
      <c r="A41" s="722"/>
      <c r="B41" s="623">
        <f t="shared" si="2"/>
        <v>30</v>
      </c>
      <c r="C41" s="614" t="s">
        <v>1040</v>
      </c>
      <c r="D41" s="727"/>
      <c r="E41" s="718"/>
      <c r="F41" s="718"/>
      <c r="G41" s="718"/>
      <c r="H41" s="718"/>
      <c r="I41" s="718"/>
      <c r="J41" s="718"/>
      <c r="K41" s="715"/>
      <c r="L41" s="611">
        <f>SUM(L39+L40)</f>
        <v>0</v>
      </c>
      <c r="M41" s="611">
        <f>SUM(M39+M40)</f>
        <v>0</v>
      </c>
    </row>
    <row r="42" spans="1:13" ht="13.8" thickBot="1">
      <c r="A42" s="720">
        <f>A39+1</f>
        <v>2013</v>
      </c>
      <c r="B42" s="623">
        <f t="shared" si="2"/>
        <v>31</v>
      </c>
      <c r="C42" s="612" t="s">
        <v>1043</v>
      </c>
      <c r="D42" s="727"/>
      <c r="E42" s="718"/>
      <c r="F42" s="718"/>
      <c r="G42" s="718"/>
      <c r="H42" s="718"/>
      <c r="I42" s="718"/>
      <c r="J42" s="718"/>
      <c r="K42" s="723"/>
      <c r="L42" s="714"/>
      <c r="M42" s="344"/>
    </row>
    <row r="43" spans="1:13" ht="13.8" thickBot="1">
      <c r="A43" s="721"/>
      <c r="B43" s="623">
        <f t="shared" si="2"/>
        <v>32</v>
      </c>
      <c r="C43" s="614" t="s">
        <v>1030</v>
      </c>
      <c r="D43" s="727"/>
      <c r="E43" s="718"/>
      <c r="F43" s="718"/>
      <c r="G43" s="718"/>
      <c r="H43" s="718"/>
      <c r="I43" s="718"/>
      <c r="J43" s="718"/>
      <c r="K43" s="723"/>
      <c r="L43" s="715"/>
      <c r="M43" s="343"/>
    </row>
    <row r="44" spans="1:13" ht="13.8" thickBot="1">
      <c r="A44" s="722"/>
      <c r="B44" s="623">
        <f t="shared" si="2"/>
        <v>33</v>
      </c>
      <c r="C44" s="615" t="s">
        <v>1248</v>
      </c>
      <c r="D44" s="728"/>
      <c r="E44" s="719"/>
      <c r="F44" s="719"/>
      <c r="G44" s="719"/>
      <c r="H44" s="719"/>
      <c r="I44" s="719"/>
      <c r="J44" s="719"/>
      <c r="K44" s="724"/>
      <c r="L44" s="716"/>
      <c r="M44" s="616">
        <f>SUM(M42+M43)</f>
        <v>0</v>
      </c>
    </row>
    <row r="45" spans="1:13">
      <c r="B45" s="609"/>
      <c r="D45" s="609"/>
      <c r="E45" s="609"/>
      <c r="F45" s="609"/>
      <c r="G45" s="609"/>
      <c r="H45" s="609"/>
      <c r="I45" s="609"/>
      <c r="J45" s="609"/>
      <c r="K45" s="609"/>
      <c r="L45" s="609"/>
      <c r="M45" s="609"/>
    </row>
    <row r="46" spans="1:13">
      <c r="B46" s="609"/>
      <c r="D46" s="609"/>
      <c r="E46" s="609"/>
      <c r="F46" s="609"/>
      <c r="G46" s="609"/>
      <c r="H46" s="609"/>
      <c r="I46" s="609"/>
      <c r="J46" s="609"/>
      <c r="K46" s="609"/>
      <c r="L46" s="609"/>
      <c r="M46" s="609"/>
    </row>
    <row r="47" spans="1:13">
      <c r="B47" s="609"/>
      <c r="D47" s="609"/>
      <c r="E47" s="609"/>
      <c r="F47" s="609"/>
      <c r="G47" s="609"/>
      <c r="H47" s="609"/>
      <c r="I47" s="609"/>
      <c r="J47" s="609"/>
      <c r="K47" s="609"/>
      <c r="L47" s="609"/>
      <c r="M47" s="609"/>
    </row>
    <row r="48" spans="1:13">
      <c r="B48" s="609"/>
      <c r="D48" s="609"/>
      <c r="E48" s="609"/>
      <c r="F48" s="609"/>
      <c r="G48" s="609"/>
      <c r="H48" s="609"/>
      <c r="I48" s="609"/>
      <c r="J48" s="609"/>
      <c r="K48" s="609"/>
      <c r="L48" s="609"/>
      <c r="M48" s="609"/>
    </row>
    <row r="49" spans="2:13">
      <c r="B49" s="609"/>
      <c r="D49" s="609"/>
      <c r="E49" s="609"/>
      <c r="F49" s="609"/>
      <c r="G49" s="609"/>
      <c r="H49" s="609"/>
      <c r="I49" s="609"/>
      <c r="J49" s="609"/>
      <c r="K49" s="609"/>
      <c r="L49" s="609"/>
      <c r="M49" s="609"/>
    </row>
    <row r="50" spans="2:13">
      <c r="B50" s="609"/>
      <c r="D50" s="609"/>
      <c r="E50" s="609"/>
      <c r="F50" s="609"/>
      <c r="G50" s="609"/>
      <c r="H50" s="609"/>
      <c r="I50" s="609"/>
      <c r="J50" s="609"/>
      <c r="K50" s="609"/>
      <c r="L50" s="609"/>
      <c r="M50" s="609"/>
    </row>
    <row r="51" spans="2:13">
      <c r="B51" s="609"/>
      <c r="D51" s="609"/>
      <c r="E51" s="609"/>
      <c r="F51" s="609"/>
      <c r="G51" s="609"/>
      <c r="H51" s="609"/>
      <c r="I51" s="609"/>
      <c r="J51" s="609"/>
      <c r="K51" s="609"/>
      <c r="L51" s="609"/>
      <c r="M51" s="609"/>
    </row>
  </sheetData>
  <sheetProtection password="C007" sheet="1" selectLockedCells="1"/>
  <mergeCells count="28">
    <mergeCell ref="B1:M1"/>
    <mergeCell ref="B2:M2"/>
    <mergeCell ref="B3:M3"/>
    <mergeCell ref="B4:M4"/>
    <mergeCell ref="A8:A11"/>
    <mergeCell ref="B8:B11"/>
    <mergeCell ref="C8:C11"/>
    <mergeCell ref="D9:M9"/>
    <mergeCell ref="D10:M10"/>
    <mergeCell ref="A30:A32"/>
    <mergeCell ref="H30:H44"/>
    <mergeCell ref="A33:A35"/>
    <mergeCell ref="A15:A17"/>
    <mergeCell ref="A18:A20"/>
    <mergeCell ref="D18:D44"/>
    <mergeCell ref="A21:A23"/>
    <mergeCell ref="E21:E44"/>
    <mergeCell ref="A24:A26"/>
    <mergeCell ref="L42:L44"/>
    <mergeCell ref="I33:I44"/>
    <mergeCell ref="A36:A38"/>
    <mergeCell ref="J36:J44"/>
    <mergeCell ref="A39:A41"/>
    <mergeCell ref="K39:K44"/>
    <mergeCell ref="A42:A44"/>
    <mergeCell ref="F24:F44"/>
    <mergeCell ref="A27:A29"/>
    <mergeCell ref="G27:G44"/>
  </mergeCells>
  <pageMargins left="0" right="0" top="0.5" bottom="0.32" header="0.5" footer="0.32"/>
  <pageSetup scale="95" orientation="landscape" r:id="rId1"/>
  <headerFooter alignWithMargins="0"/>
</worksheet>
</file>

<file path=xl/worksheets/sheet6.xml><?xml version="1.0" encoding="utf-8"?>
<worksheet xmlns="http://schemas.openxmlformats.org/spreadsheetml/2006/main" xmlns:r="http://schemas.openxmlformats.org/officeDocument/2006/relationships">
  <sheetPr codeName="Sheet26"/>
  <dimension ref="A1:M44"/>
  <sheetViews>
    <sheetView zoomScale="75" workbookViewId="0">
      <selection activeCell="D12" sqref="D12"/>
    </sheetView>
  </sheetViews>
  <sheetFormatPr defaultColWidth="9.109375" defaultRowHeight="13.2"/>
  <cols>
    <col min="1" max="1" width="9.109375" style="606"/>
    <col min="2" max="2" width="3.88671875" style="606" customWidth="1"/>
    <col min="3" max="3" width="22.109375" style="606" customWidth="1"/>
    <col min="4" max="13" width="10.6640625" style="606" customWidth="1"/>
    <col min="14" max="16384" width="9.109375" style="606"/>
  </cols>
  <sheetData>
    <row r="1" spans="1:13">
      <c r="A1" s="624"/>
      <c r="B1" s="729" t="s">
        <v>1023</v>
      </c>
      <c r="C1" s="729"/>
      <c r="D1" s="729"/>
      <c r="E1" s="729"/>
      <c r="F1" s="729"/>
      <c r="G1" s="729"/>
      <c r="H1" s="729"/>
      <c r="I1" s="729"/>
      <c r="J1" s="729"/>
      <c r="K1" s="729"/>
      <c r="L1" s="729"/>
      <c r="M1" s="729"/>
    </row>
    <row r="2" spans="1:13">
      <c r="A2" s="624"/>
      <c r="B2" s="729" t="s">
        <v>1024</v>
      </c>
      <c r="C2" s="729"/>
      <c r="D2" s="729"/>
      <c r="E2" s="729"/>
      <c r="F2" s="729"/>
      <c r="G2" s="729"/>
      <c r="H2" s="729"/>
      <c r="I2" s="729"/>
      <c r="J2" s="729"/>
      <c r="K2" s="729"/>
      <c r="L2" s="729"/>
      <c r="M2" s="729"/>
    </row>
    <row r="3" spans="1:13">
      <c r="A3" s="624"/>
      <c r="B3" s="729" t="str">
        <f>'FORM 1'!$B$50</f>
        <v>Calendar Year Ended December 31, 2013</v>
      </c>
      <c r="C3" s="729"/>
      <c r="D3" s="729"/>
      <c r="E3" s="729"/>
      <c r="F3" s="729"/>
      <c r="G3" s="729"/>
      <c r="H3" s="729"/>
      <c r="I3" s="729"/>
      <c r="J3" s="729"/>
      <c r="K3" s="729"/>
      <c r="L3" s="729"/>
      <c r="M3" s="729"/>
    </row>
    <row r="4" spans="1:13">
      <c r="A4" s="624"/>
      <c r="B4" s="729" t="s">
        <v>787</v>
      </c>
      <c r="C4" s="729"/>
      <c r="D4" s="729"/>
      <c r="E4" s="729"/>
      <c r="F4" s="729"/>
      <c r="G4" s="729"/>
      <c r="H4" s="729"/>
      <c r="I4" s="729"/>
      <c r="J4" s="729"/>
      <c r="K4" s="729"/>
      <c r="L4" s="729"/>
      <c r="M4" s="729"/>
    </row>
    <row r="5" spans="1:13">
      <c r="A5" s="624"/>
      <c r="B5" s="625"/>
      <c r="C5" s="625"/>
      <c r="D5" s="624"/>
      <c r="E5" s="624"/>
      <c r="F5" s="624"/>
      <c r="G5" s="624"/>
      <c r="H5" s="624"/>
      <c r="I5" s="624"/>
      <c r="J5" s="624"/>
      <c r="K5" s="624"/>
      <c r="L5" s="624"/>
      <c r="M5" s="624"/>
    </row>
    <row r="6" spans="1:13">
      <c r="A6" s="624" t="str">
        <f>'FORM 1'!A6:D6</f>
        <v>Name of Company:  &lt;INSERT YOUR COMPANY NAME HERE&gt;</v>
      </c>
      <c r="B6" s="626"/>
      <c r="C6" s="626"/>
      <c r="D6" s="626"/>
      <c r="E6" s="626"/>
      <c r="F6" s="626"/>
      <c r="G6" s="626"/>
      <c r="H6" s="626"/>
      <c r="I6" s="626"/>
      <c r="J6" s="624"/>
      <c r="K6" s="624"/>
      <c r="L6" s="624"/>
      <c r="M6" s="624"/>
    </row>
    <row r="7" spans="1:13" ht="13.8" thickBot="1">
      <c r="A7" s="624"/>
      <c r="B7" s="624"/>
      <c r="C7" s="624"/>
      <c r="D7" s="624"/>
      <c r="E7" s="624"/>
      <c r="F7" s="624"/>
      <c r="G7" s="624"/>
      <c r="H7" s="624"/>
      <c r="I7" s="624"/>
      <c r="J7" s="624"/>
      <c r="K7" s="624"/>
      <c r="L7" s="624"/>
      <c r="M7" s="624"/>
    </row>
    <row r="8" spans="1:13" ht="13.8" thickBot="1">
      <c r="A8" s="730" t="s">
        <v>1145</v>
      </c>
      <c r="B8" s="733"/>
      <c r="C8" s="736" t="s">
        <v>1025</v>
      </c>
      <c r="D8" s="630" t="s">
        <v>720</v>
      </c>
      <c r="E8" s="630" t="s">
        <v>721</v>
      </c>
      <c r="F8" s="630" t="s">
        <v>722</v>
      </c>
      <c r="G8" s="630" t="s">
        <v>723</v>
      </c>
      <c r="H8" s="630" t="s">
        <v>724</v>
      </c>
      <c r="I8" s="630" t="s">
        <v>725</v>
      </c>
      <c r="J8" s="630" t="s">
        <v>726</v>
      </c>
      <c r="K8" s="630" t="s">
        <v>1026</v>
      </c>
      <c r="L8" s="630" t="s">
        <v>1027</v>
      </c>
      <c r="M8" s="630" t="s">
        <v>1028</v>
      </c>
    </row>
    <row r="9" spans="1:13">
      <c r="A9" s="731"/>
      <c r="B9" s="734"/>
      <c r="C9" s="737"/>
      <c r="D9" s="739"/>
      <c r="E9" s="740"/>
      <c r="F9" s="740"/>
      <c r="G9" s="740"/>
      <c r="H9" s="740"/>
      <c r="I9" s="740"/>
      <c r="J9" s="740"/>
      <c r="K9" s="740"/>
      <c r="L9" s="740"/>
      <c r="M9" s="741"/>
    </row>
    <row r="10" spans="1:13" ht="13.8" thickBot="1">
      <c r="A10" s="731"/>
      <c r="B10" s="734"/>
      <c r="C10" s="737"/>
      <c r="D10" s="742" t="s">
        <v>706</v>
      </c>
      <c r="E10" s="743"/>
      <c r="F10" s="743"/>
      <c r="G10" s="743"/>
      <c r="H10" s="743"/>
      <c r="I10" s="743"/>
      <c r="J10" s="743"/>
      <c r="K10" s="743"/>
      <c r="L10" s="743"/>
      <c r="M10" s="744"/>
    </row>
    <row r="11" spans="1:13" ht="13.8" thickBot="1">
      <c r="A11" s="732"/>
      <c r="B11" s="735"/>
      <c r="C11" s="738"/>
      <c r="D11" s="631">
        <v>2004</v>
      </c>
      <c r="E11" s="631">
        <f>D11+1</f>
        <v>2005</v>
      </c>
      <c r="F11" s="631">
        <f t="shared" ref="F11:M11" si="0">E11+1</f>
        <v>2006</v>
      </c>
      <c r="G11" s="631">
        <f t="shared" si="0"/>
        <v>2007</v>
      </c>
      <c r="H11" s="631">
        <f t="shared" si="0"/>
        <v>2008</v>
      </c>
      <c r="I11" s="631">
        <f t="shared" si="0"/>
        <v>2009</v>
      </c>
      <c r="J11" s="631">
        <f t="shared" si="0"/>
        <v>2010</v>
      </c>
      <c r="K11" s="631">
        <f t="shared" si="0"/>
        <v>2011</v>
      </c>
      <c r="L11" s="631">
        <f t="shared" si="0"/>
        <v>2012</v>
      </c>
      <c r="M11" s="631">
        <f t="shared" si="0"/>
        <v>2013</v>
      </c>
    </row>
    <row r="12" spans="1:13">
      <c r="A12" s="617"/>
      <c r="B12" s="620">
        <v>1</v>
      </c>
      <c r="C12" s="612" t="s">
        <v>1029</v>
      </c>
      <c r="D12" s="607"/>
      <c r="E12" s="607"/>
      <c r="F12" s="607"/>
      <c r="G12" s="607"/>
      <c r="H12" s="607"/>
      <c r="I12" s="607"/>
      <c r="J12" s="607"/>
      <c r="K12" s="607"/>
      <c r="L12" s="607"/>
      <c r="M12" s="607"/>
    </row>
    <row r="13" spans="1:13">
      <c r="A13" s="618" t="s">
        <v>1144</v>
      </c>
      <c r="B13" s="621">
        <f t="shared" ref="B13:B44" si="1">B12+1</f>
        <v>2</v>
      </c>
      <c r="C13" s="613" t="s">
        <v>1030</v>
      </c>
      <c r="D13" s="608"/>
      <c r="E13" s="608"/>
      <c r="F13" s="608"/>
      <c r="G13" s="608"/>
      <c r="H13" s="608"/>
      <c r="I13" s="608"/>
      <c r="J13" s="608"/>
      <c r="K13" s="608"/>
      <c r="L13" s="608"/>
      <c r="M13" s="608"/>
    </row>
    <row r="14" spans="1:13" ht="13.8" thickBot="1">
      <c r="A14" s="619"/>
      <c r="B14" s="621">
        <f t="shared" si="1"/>
        <v>3</v>
      </c>
      <c r="C14" s="615" t="s">
        <v>1031</v>
      </c>
      <c r="D14" s="628">
        <f>SUM(D12+D13)</f>
        <v>0</v>
      </c>
      <c r="E14" s="628">
        <f t="shared" ref="E14:M14" si="2">SUM(E12+E13)</f>
        <v>0</v>
      </c>
      <c r="F14" s="628">
        <f t="shared" si="2"/>
        <v>0</v>
      </c>
      <c r="G14" s="628">
        <f t="shared" si="2"/>
        <v>0</v>
      </c>
      <c r="H14" s="628">
        <f t="shared" si="2"/>
        <v>0</v>
      </c>
      <c r="I14" s="628">
        <f t="shared" si="2"/>
        <v>0</v>
      </c>
      <c r="J14" s="628">
        <f t="shared" si="2"/>
        <v>0</v>
      </c>
      <c r="K14" s="628">
        <f t="shared" si="2"/>
        <v>0</v>
      </c>
      <c r="L14" s="628">
        <f t="shared" si="2"/>
        <v>0</v>
      </c>
      <c r="M14" s="629">
        <f t="shared" si="2"/>
        <v>0</v>
      </c>
    </row>
    <row r="15" spans="1:13">
      <c r="A15" s="721">
        <v>2004</v>
      </c>
      <c r="B15" s="621">
        <f t="shared" si="1"/>
        <v>4</v>
      </c>
      <c r="C15" s="627" t="s">
        <v>1029</v>
      </c>
      <c r="D15" s="342"/>
      <c r="E15" s="342"/>
      <c r="F15" s="342"/>
      <c r="G15" s="342"/>
      <c r="H15" s="342"/>
      <c r="I15" s="342"/>
      <c r="J15" s="342"/>
      <c r="K15" s="342"/>
      <c r="L15" s="342"/>
      <c r="M15" s="342"/>
    </row>
    <row r="16" spans="1:13">
      <c r="A16" s="721"/>
      <c r="B16" s="621">
        <f t="shared" si="1"/>
        <v>5</v>
      </c>
      <c r="C16" s="613" t="s">
        <v>1030</v>
      </c>
      <c r="D16" s="343"/>
      <c r="E16" s="343"/>
      <c r="F16" s="343"/>
      <c r="G16" s="343"/>
      <c r="H16" s="343"/>
      <c r="I16" s="343"/>
      <c r="J16" s="343"/>
      <c r="K16" s="343"/>
      <c r="L16" s="343"/>
      <c r="M16" s="343"/>
    </row>
    <row r="17" spans="1:13" ht="13.8" thickBot="1">
      <c r="A17" s="722"/>
      <c r="B17" s="621">
        <f t="shared" si="1"/>
        <v>6</v>
      </c>
      <c r="C17" s="614" t="s">
        <v>1032</v>
      </c>
      <c r="D17" s="611">
        <f>SUM(D15+D16)</f>
        <v>0</v>
      </c>
      <c r="E17" s="611">
        <f t="shared" ref="E17:M17" si="3">SUM(E15+E16)</f>
        <v>0</v>
      </c>
      <c r="F17" s="611">
        <f t="shared" si="3"/>
        <v>0</v>
      </c>
      <c r="G17" s="611">
        <f t="shared" si="3"/>
        <v>0</v>
      </c>
      <c r="H17" s="611">
        <f t="shared" si="3"/>
        <v>0</v>
      </c>
      <c r="I17" s="611">
        <f t="shared" si="3"/>
        <v>0</v>
      </c>
      <c r="J17" s="611">
        <f t="shared" si="3"/>
        <v>0</v>
      </c>
      <c r="K17" s="611">
        <f t="shared" si="3"/>
        <v>0</v>
      </c>
      <c r="L17" s="611">
        <f t="shared" si="3"/>
        <v>0</v>
      </c>
      <c r="M17" s="611">
        <f t="shared" si="3"/>
        <v>0</v>
      </c>
    </row>
    <row r="18" spans="1:13">
      <c r="A18" s="720">
        <f>A15+1</f>
        <v>2005</v>
      </c>
      <c r="B18" s="621">
        <f t="shared" si="1"/>
        <v>7</v>
      </c>
      <c r="C18" s="612" t="s">
        <v>1029</v>
      </c>
      <c r="D18" s="725"/>
      <c r="E18" s="344"/>
      <c r="F18" s="344"/>
      <c r="G18" s="344"/>
      <c r="H18" s="344"/>
      <c r="I18" s="344"/>
      <c r="J18" s="344"/>
      <c r="K18" s="344"/>
      <c r="L18" s="344"/>
      <c r="M18" s="344"/>
    </row>
    <row r="19" spans="1:13">
      <c r="A19" s="721"/>
      <c r="B19" s="621">
        <f t="shared" si="1"/>
        <v>8</v>
      </c>
      <c r="C19" s="613" t="s">
        <v>1030</v>
      </c>
      <c r="D19" s="726"/>
      <c r="E19" s="343"/>
      <c r="F19" s="343"/>
      <c r="G19" s="343"/>
      <c r="H19" s="343"/>
      <c r="I19" s="343"/>
      <c r="J19" s="343"/>
      <c r="K19" s="343"/>
      <c r="L19" s="343"/>
      <c r="M19" s="343"/>
    </row>
    <row r="20" spans="1:13" ht="13.8" thickBot="1">
      <c r="A20" s="722"/>
      <c r="B20" s="621">
        <f t="shared" si="1"/>
        <v>9</v>
      </c>
      <c r="C20" s="614" t="s">
        <v>1033</v>
      </c>
      <c r="D20" s="726"/>
      <c r="E20" s="611">
        <f>SUM(E18+E19)</f>
        <v>0</v>
      </c>
      <c r="F20" s="611">
        <f t="shared" ref="F20:M20" si="4">SUM(F18+F19)</f>
        <v>0</v>
      </c>
      <c r="G20" s="611">
        <f t="shared" si="4"/>
        <v>0</v>
      </c>
      <c r="H20" s="611">
        <f t="shared" si="4"/>
        <v>0</v>
      </c>
      <c r="I20" s="611">
        <f t="shared" si="4"/>
        <v>0</v>
      </c>
      <c r="J20" s="611">
        <f t="shared" si="4"/>
        <v>0</v>
      </c>
      <c r="K20" s="611">
        <f t="shared" si="4"/>
        <v>0</v>
      </c>
      <c r="L20" s="611">
        <f t="shared" si="4"/>
        <v>0</v>
      </c>
      <c r="M20" s="611">
        <f t="shared" si="4"/>
        <v>0</v>
      </c>
    </row>
    <row r="21" spans="1:13">
      <c r="A21" s="720">
        <f>A18+1</f>
        <v>2006</v>
      </c>
      <c r="B21" s="621">
        <f t="shared" si="1"/>
        <v>10</v>
      </c>
      <c r="C21" s="612" t="s">
        <v>1029</v>
      </c>
      <c r="D21" s="727"/>
      <c r="E21" s="714"/>
      <c r="F21" s="344"/>
      <c r="G21" s="344"/>
      <c r="H21" s="344"/>
      <c r="I21" s="344"/>
      <c r="J21" s="344"/>
      <c r="K21" s="344"/>
      <c r="L21" s="344"/>
      <c r="M21" s="344"/>
    </row>
    <row r="22" spans="1:13">
      <c r="A22" s="721"/>
      <c r="B22" s="621">
        <f t="shared" si="1"/>
        <v>11</v>
      </c>
      <c r="C22" s="613" t="s">
        <v>1030</v>
      </c>
      <c r="D22" s="727"/>
      <c r="E22" s="717"/>
      <c r="F22" s="343"/>
      <c r="G22" s="343"/>
      <c r="H22" s="343"/>
      <c r="I22" s="343"/>
      <c r="J22" s="343"/>
      <c r="K22" s="343"/>
      <c r="L22" s="343"/>
      <c r="M22" s="343"/>
    </row>
    <row r="23" spans="1:13" ht="13.8" thickBot="1">
      <c r="A23" s="722"/>
      <c r="B23" s="621">
        <f t="shared" si="1"/>
        <v>12</v>
      </c>
      <c r="C23" s="614" t="s">
        <v>1034</v>
      </c>
      <c r="D23" s="727"/>
      <c r="E23" s="717"/>
      <c r="F23" s="611">
        <f>SUM(F21+F22)</f>
        <v>0</v>
      </c>
      <c r="G23" s="611">
        <f t="shared" ref="G23:M23" si="5">SUM(G21+G22)</f>
        <v>0</v>
      </c>
      <c r="H23" s="611">
        <f t="shared" si="5"/>
        <v>0</v>
      </c>
      <c r="I23" s="611">
        <f t="shared" si="5"/>
        <v>0</v>
      </c>
      <c r="J23" s="611">
        <f t="shared" si="5"/>
        <v>0</v>
      </c>
      <c r="K23" s="611">
        <f t="shared" si="5"/>
        <v>0</v>
      </c>
      <c r="L23" s="611">
        <f t="shared" si="5"/>
        <v>0</v>
      </c>
      <c r="M23" s="611">
        <f t="shared" si="5"/>
        <v>0</v>
      </c>
    </row>
    <row r="24" spans="1:13">
      <c r="A24" s="720">
        <f>A21+1</f>
        <v>2007</v>
      </c>
      <c r="B24" s="621">
        <f t="shared" si="1"/>
        <v>13</v>
      </c>
      <c r="C24" s="612" t="s">
        <v>1029</v>
      </c>
      <c r="D24" s="727"/>
      <c r="E24" s="718"/>
      <c r="F24" s="714"/>
      <c r="G24" s="344"/>
      <c r="H24" s="344"/>
      <c r="I24" s="344"/>
      <c r="J24" s="344"/>
      <c r="K24" s="344"/>
      <c r="L24" s="344"/>
      <c r="M24" s="344"/>
    </row>
    <row r="25" spans="1:13">
      <c r="A25" s="721"/>
      <c r="B25" s="621">
        <f t="shared" si="1"/>
        <v>14</v>
      </c>
      <c r="C25" s="613" t="s">
        <v>1030</v>
      </c>
      <c r="D25" s="727"/>
      <c r="E25" s="718"/>
      <c r="F25" s="717"/>
      <c r="G25" s="343"/>
      <c r="H25" s="343"/>
      <c r="I25" s="343"/>
      <c r="J25" s="343"/>
      <c r="K25" s="343"/>
      <c r="L25" s="343"/>
      <c r="M25" s="343"/>
    </row>
    <row r="26" spans="1:13" ht="13.8" thickBot="1">
      <c r="A26" s="722"/>
      <c r="B26" s="621">
        <f t="shared" si="1"/>
        <v>15</v>
      </c>
      <c r="C26" s="614" t="s">
        <v>1035</v>
      </c>
      <c r="D26" s="727"/>
      <c r="E26" s="718"/>
      <c r="F26" s="717"/>
      <c r="G26" s="611">
        <f>SUM(G24+G25)</f>
        <v>0</v>
      </c>
      <c r="H26" s="611">
        <f t="shared" ref="H26:M26" si="6">SUM(H24+H25)</f>
        <v>0</v>
      </c>
      <c r="I26" s="611">
        <f t="shared" si="6"/>
        <v>0</v>
      </c>
      <c r="J26" s="611">
        <f t="shared" si="6"/>
        <v>0</v>
      </c>
      <c r="K26" s="611">
        <f t="shared" si="6"/>
        <v>0</v>
      </c>
      <c r="L26" s="611">
        <f t="shared" si="6"/>
        <v>0</v>
      </c>
      <c r="M26" s="611">
        <f t="shared" si="6"/>
        <v>0</v>
      </c>
    </row>
    <row r="27" spans="1:13">
      <c r="A27" s="720">
        <f>A24+1</f>
        <v>2008</v>
      </c>
      <c r="B27" s="621">
        <f t="shared" si="1"/>
        <v>16</v>
      </c>
      <c r="C27" s="612" t="s">
        <v>1029</v>
      </c>
      <c r="D27" s="727"/>
      <c r="E27" s="718"/>
      <c r="F27" s="718"/>
      <c r="G27" s="714"/>
      <c r="H27" s="344"/>
      <c r="I27" s="344"/>
      <c r="J27" s="344"/>
      <c r="K27" s="344"/>
      <c r="L27" s="344"/>
      <c r="M27" s="344"/>
    </row>
    <row r="28" spans="1:13">
      <c r="A28" s="721"/>
      <c r="B28" s="621">
        <f t="shared" si="1"/>
        <v>17</v>
      </c>
      <c r="C28" s="613" t="s">
        <v>1030</v>
      </c>
      <c r="D28" s="727"/>
      <c r="E28" s="718"/>
      <c r="F28" s="718"/>
      <c r="G28" s="717"/>
      <c r="H28" s="343"/>
      <c r="I28" s="343"/>
      <c r="J28" s="343"/>
      <c r="K28" s="343"/>
      <c r="L28" s="343"/>
      <c r="M28" s="343"/>
    </row>
    <row r="29" spans="1:13" ht="13.8" thickBot="1">
      <c r="A29" s="722"/>
      <c r="B29" s="621">
        <f t="shared" si="1"/>
        <v>18</v>
      </c>
      <c r="C29" s="614" t="s">
        <v>1036</v>
      </c>
      <c r="D29" s="727"/>
      <c r="E29" s="718"/>
      <c r="F29" s="718"/>
      <c r="G29" s="717"/>
      <c r="H29" s="611">
        <f t="shared" ref="H29:M29" si="7">SUM(H27+H28)</f>
        <v>0</v>
      </c>
      <c r="I29" s="611">
        <f t="shared" si="7"/>
        <v>0</v>
      </c>
      <c r="J29" s="611">
        <f t="shared" si="7"/>
        <v>0</v>
      </c>
      <c r="K29" s="611">
        <f t="shared" si="7"/>
        <v>0</v>
      </c>
      <c r="L29" s="611">
        <f t="shared" si="7"/>
        <v>0</v>
      </c>
      <c r="M29" s="611">
        <f t="shared" si="7"/>
        <v>0</v>
      </c>
    </row>
    <row r="30" spans="1:13">
      <c r="A30" s="720">
        <f>A27+1</f>
        <v>2009</v>
      </c>
      <c r="B30" s="621">
        <f t="shared" si="1"/>
        <v>19</v>
      </c>
      <c r="C30" s="612" t="s">
        <v>1029</v>
      </c>
      <c r="D30" s="727"/>
      <c r="E30" s="718"/>
      <c r="F30" s="718"/>
      <c r="G30" s="718"/>
      <c r="H30" s="714"/>
      <c r="I30" s="344"/>
      <c r="J30" s="344"/>
      <c r="K30" s="344"/>
      <c r="L30" s="344"/>
      <c r="M30" s="344"/>
    </row>
    <row r="31" spans="1:13">
      <c r="A31" s="721"/>
      <c r="B31" s="621">
        <f t="shared" si="1"/>
        <v>20</v>
      </c>
      <c r="C31" s="613" t="s">
        <v>1030</v>
      </c>
      <c r="D31" s="727"/>
      <c r="E31" s="718"/>
      <c r="F31" s="718"/>
      <c r="G31" s="718"/>
      <c r="H31" s="717"/>
      <c r="I31" s="343"/>
      <c r="J31" s="343"/>
      <c r="K31" s="343"/>
      <c r="L31" s="343"/>
      <c r="M31" s="343"/>
    </row>
    <row r="32" spans="1:13" ht="13.8" thickBot="1">
      <c r="A32" s="722"/>
      <c r="B32" s="621">
        <f t="shared" si="1"/>
        <v>21</v>
      </c>
      <c r="C32" s="614" t="s">
        <v>1037</v>
      </c>
      <c r="D32" s="727"/>
      <c r="E32" s="718"/>
      <c r="F32" s="718"/>
      <c r="G32" s="718"/>
      <c r="H32" s="717"/>
      <c r="I32" s="611">
        <f>SUM(I30+I31)</f>
        <v>0</v>
      </c>
      <c r="J32" s="611">
        <f>SUM(J30+J31)</f>
        <v>0</v>
      </c>
      <c r="K32" s="611">
        <f>SUM(K30+K31)</f>
        <v>0</v>
      </c>
      <c r="L32" s="611">
        <f>SUM(L30+L31)</f>
        <v>0</v>
      </c>
      <c r="M32" s="611">
        <f>SUM(M30+M31)</f>
        <v>0</v>
      </c>
    </row>
    <row r="33" spans="1:13">
      <c r="A33" s="720">
        <f>A30+1</f>
        <v>2010</v>
      </c>
      <c r="B33" s="621">
        <f t="shared" si="1"/>
        <v>22</v>
      </c>
      <c r="C33" s="612" t="s">
        <v>1029</v>
      </c>
      <c r="D33" s="727"/>
      <c r="E33" s="718"/>
      <c r="F33" s="718"/>
      <c r="G33" s="718"/>
      <c r="H33" s="718"/>
      <c r="I33" s="714"/>
      <c r="J33" s="344"/>
      <c r="K33" s="344"/>
      <c r="L33" s="344"/>
      <c r="M33" s="344"/>
    </row>
    <row r="34" spans="1:13">
      <c r="A34" s="721"/>
      <c r="B34" s="621">
        <f t="shared" si="1"/>
        <v>23</v>
      </c>
      <c r="C34" s="613" t="s">
        <v>1030</v>
      </c>
      <c r="D34" s="727"/>
      <c r="E34" s="718"/>
      <c r="F34" s="718"/>
      <c r="G34" s="718"/>
      <c r="H34" s="718"/>
      <c r="I34" s="717"/>
      <c r="J34" s="343"/>
      <c r="K34" s="343"/>
      <c r="L34" s="343"/>
      <c r="M34" s="343"/>
    </row>
    <row r="35" spans="1:13" ht="13.8" thickBot="1">
      <c r="A35" s="722"/>
      <c r="B35" s="621">
        <f t="shared" si="1"/>
        <v>24</v>
      </c>
      <c r="C35" s="614" t="s">
        <v>1038</v>
      </c>
      <c r="D35" s="727"/>
      <c r="E35" s="718"/>
      <c r="F35" s="718"/>
      <c r="G35" s="718"/>
      <c r="H35" s="718"/>
      <c r="I35" s="717"/>
      <c r="J35" s="611">
        <f>SUM(J33+J34)</f>
        <v>0</v>
      </c>
      <c r="K35" s="611">
        <f>SUM(K33+K34)</f>
        <v>0</v>
      </c>
      <c r="L35" s="611">
        <f>SUM(L33+L34)</f>
        <v>0</v>
      </c>
      <c r="M35" s="611">
        <f>SUM(M33+M34)</f>
        <v>0</v>
      </c>
    </row>
    <row r="36" spans="1:13">
      <c r="A36" s="720">
        <f>A33+1</f>
        <v>2011</v>
      </c>
      <c r="B36" s="621">
        <f t="shared" si="1"/>
        <v>25</v>
      </c>
      <c r="C36" s="612" t="s">
        <v>1029</v>
      </c>
      <c r="D36" s="727"/>
      <c r="E36" s="718"/>
      <c r="F36" s="718"/>
      <c r="G36" s="718"/>
      <c r="H36" s="718"/>
      <c r="I36" s="718"/>
      <c r="J36" s="714"/>
      <c r="K36" s="344"/>
      <c r="L36" s="344"/>
      <c r="M36" s="344"/>
    </row>
    <row r="37" spans="1:13">
      <c r="A37" s="721"/>
      <c r="B37" s="621">
        <f t="shared" si="1"/>
        <v>26</v>
      </c>
      <c r="C37" s="613" t="s">
        <v>1030</v>
      </c>
      <c r="D37" s="727"/>
      <c r="E37" s="718"/>
      <c r="F37" s="718"/>
      <c r="G37" s="718"/>
      <c r="H37" s="718"/>
      <c r="I37" s="718"/>
      <c r="J37" s="717"/>
      <c r="K37" s="343"/>
      <c r="L37" s="343"/>
      <c r="M37" s="343"/>
    </row>
    <row r="38" spans="1:13" ht="13.8" thickBot="1">
      <c r="A38" s="722"/>
      <c r="B38" s="621">
        <f t="shared" si="1"/>
        <v>27</v>
      </c>
      <c r="C38" s="614" t="s">
        <v>1039</v>
      </c>
      <c r="D38" s="727"/>
      <c r="E38" s="718"/>
      <c r="F38" s="718"/>
      <c r="G38" s="718"/>
      <c r="H38" s="718"/>
      <c r="I38" s="718"/>
      <c r="J38" s="717"/>
      <c r="K38" s="611">
        <f>SUM(K36+K37)</f>
        <v>0</v>
      </c>
      <c r="L38" s="611">
        <f>SUM(L36+L37)</f>
        <v>0</v>
      </c>
      <c r="M38" s="611">
        <f>SUM(M36+M37)</f>
        <v>0</v>
      </c>
    </row>
    <row r="39" spans="1:13">
      <c r="A39" s="720">
        <f>A36+1</f>
        <v>2012</v>
      </c>
      <c r="B39" s="621">
        <f t="shared" si="1"/>
        <v>28</v>
      </c>
      <c r="C39" s="612" t="s">
        <v>1029</v>
      </c>
      <c r="D39" s="727"/>
      <c r="E39" s="718"/>
      <c r="F39" s="718"/>
      <c r="G39" s="718"/>
      <c r="H39" s="718"/>
      <c r="I39" s="718"/>
      <c r="J39" s="718"/>
      <c r="K39" s="714"/>
      <c r="L39" s="344"/>
      <c r="M39" s="344"/>
    </row>
    <row r="40" spans="1:13">
      <c r="A40" s="721"/>
      <c r="B40" s="621">
        <f t="shared" si="1"/>
        <v>29</v>
      </c>
      <c r="C40" s="613" t="s">
        <v>1030</v>
      </c>
      <c r="D40" s="727"/>
      <c r="E40" s="718"/>
      <c r="F40" s="718"/>
      <c r="G40" s="718"/>
      <c r="H40" s="718"/>
      <c r="I40" s="718"/>
      <c r="J40" s="718"/>
      <c r="K40" s="715"/>
      <c r="L40" s="343"/>
      <c r="M40" s="343"/>
    </row>
    <row r="41" spans="1:13" ht="13.8" thickBot="1">
      <c r="A41" s="722"/>
      <c r="B41" s="621">
        <f t="shared" si="1"/>
        <v>30</v>
      </c>
      <c r="C41" s="614" t="s">
        <v>1040</v>
      </c>
      <c r="D41" s="727"/>
      <c r="E41" s="718"/>
      <c r="F41" s="718"/>
      <c r="G41" s="718"/>
      <c r="H41" s="718"/>
      <c r="I41" s="718"/>
      <c r="J41" s="718"/>
      <c r="K41" s="715"/>
      <c r="L41" s="611">
        <f>SUM(L39+L40)</f>
        <v>0</v>
      </c>
      <c r="M41" s="611">
        <f>SUM(M39+M40)</f>
        <v>0</v>
      </c>
    </row>
    <row r="42" spans="1:13">
      <c r="A42" s="720">
        <f>A39+1</f>
        <v>2013</v>
      </c>
      <c r="B42" s="621">
        <f t="shared" si="1"/>
        <v>31</v>
      </c>
      <c r="C42" s="612" t="s">
        <v>1029</v>
      </c>
      <c r="D42" s="727"/>
      <c r="E42" s="718"/>
      <c r="F42" s="718"/>
      <c r="G42" s="718"/>
      <c r="H42" s="718"/>
      <c r="I42" s="718"/>
      <c r="J42" s="718"/>
      <c r="K42" s="723"/>
      <c r="L42" s="714"/>
      <c r="M42" s="344"/>
    </row>
    <row r="43" spans="1:13">
      <c r="A43" s="721"/>
      <c r="B43" s="621">
        <f t="shared" si="1"/>
        <v>32</v>
      </c>
      <c r="C43" s="614" t="s">
        <v>1030</v>
      </c>
      <c r="D43" s="727"/>
      <c r="E43" s="718"/>
      <c r="F43" s="718"/>
      <c r="G43" s="718"/>
      <c r="H43" s="718"/>
      <c r="I43" s="718"/>
      <c r="J43" s="718"/>
      <c r="K43" s="723"/>
      <c r="L43" s="715"/>
      <c r="M43" s="343"/>
    </row>
    <row r="44" spans="1:13" ht="13.8" thickBot="1">
      <c r="A44" s="722"/>
      <c r="B44" s="621">
        <f t="shared" si="1"/>
        <v>33</v>
      </c>
      <c r="C44" s="615" t="s">
        <v>1248</v>
      </c>
      <c r="D44" s="728"/>
      <c r="E44" s="719"/>
      <c r="F44" s="719"/>
      <c r="G44" s="719"/>
      <c r="H44" s="719"/>
      <c r="I44" s="719"/>
      <c r="J44" s="719"/>
      <c r="K44" s="724"/>
      <c r="L44" s="716"/>
      <c r="M44" s="616">
        <f>SUM(M42+M43)</f>
        <v>0</v>
      </c>
    </row>
  </sheetData>
  <sheetProtection password="C007" sheet="1" selectLockedCells="1"/>
  <mergeCells count="28">
    <mergeCell ref="B1:M1"/>
    <mergeCell ref="B2:M2"/>
    <mergeCell ref="B3:M3"/>
    <mergeCell ref="B4:M4"/>
    <mergeCell ref="A8:A11"/>
    <mergeCell ref="B8:B11"/>
    <mergeCell ref="C8:C11"/>
    <mergeCell ref="D9:M9"/>
    <mergeCell ref="D10:M10"/>
    <mergeCell ref="A30:A32"/>
    <mergeCell ref="H30:H44"/>
    <mergeCell ref="A33:A35"/>
    <mergeCell ref="A15:A17"/>
    <mergeCell ref="A18:A20"/>
    <mergeCell ref="D18:D44"/>
    <mergeCell ref="A21:A23"/>
    <mergeCell ref="E21:E44"/>
    <mergeCell ref="A24:A26"/>
    <mergeCell ref="L42:L44"/>
    <mergeCell ref="I33:I44"/>
    <mergeCell ref="A36:A38"/>
    <mergeCell ref="J36:J44"/>
    <mergeCell ref="A39:A41"/>
    <mergeCell ref="K39:K44"/>
    <mergeCell ref="A42:A44"/>
    <mergeCell ref="F24:F44"/>
    <mergeCell ref="A27:A29"/>
    <mergeCell ref="G27:G44"/>
  </mergeCells>
  <pageMargins left="0" right="0" top="0.31" bottom="0.46" header="0.25" footer="0.25"/>
  <pageSetup scale="95"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Sheet9"/>
  <dimension ref="A1:L30"/>
  <sheetViews>
    <sheetView showGridLines="0" workbookViewId="0">
      <selection activeCell="B16" sqref="B16"/>
    </sheetView>
  </sheetViews>
  <sheetFormatPr defaultRowHeight="13.2"/>
  <cols>
    <col min="1" max="1" width="3.109375" customWidth="1"/>
    <col min="2" max="2" width="35.5546875" customWidth="1"/>
    <col min="3" max="3" width="11.88671875" customWidth="1"/>
    <col min="4" max="4" width="43.5546875" customWidth="1"/>
  </cols>
  <sheetData>
    <row r="1" spans="1:12">
      <c r="A1" s="705" t="s">
        <v>1020</v>
      </c>
      <c r="B1" s="705"/>
      <c r="C1" s="705"/>
      <c r="D1" s="705"/>
    </row>
    <row r="2" spans="1:12">
      <c r="A2" s="705" t="s">
        <v>1021</v>
      </c>
      <c r="B2" s="705"/>
      <c r="C2" s="705"/>
      <c r="D2" s="705"/>
    </row>
    <row r="3" spans="1:12">
      <c r="A3" s="705" t="str">
        <f>'FORM 1'!$B$50</f>
        <v>Calendar Year Ended December 31, 2013</v>
      </c>
      <c r="B3" s="705"/>
      <c r="C3" s="705"/>
      <c r="D3" s="705"/>
      <c r="E3" s="535"/>
      <c r="F3" s="535"/>
      <c r="G3" s="535"/>
      <c r="H3" s="535"/>
      <c r="I3" s="535"/>
      <c r="J3" s="535"/>
      <c r="K3" s="535"/>
      <c r="L3" s="535"/>
    </row>
    <row r="7" spans="1:12">
      <c r="A7" s="713" t="str">
        <f>'FORM 1'!A6:D6</f>
        <v>Name of Company:  &lt;INSERT YOUR COMPANY NAME HERE&gt;</v>
      </c>
      <c r="B7" s="713"/>
      <c r="C7" s="713"/>
      <c r="D7" s="713"/>
    </row>
    <row r="8" spans="1:12">
      <c r="A8" s="111"/>
      <c r="B8" s="111"/>
      <c r="C8" s="111"/>
    </row>
    <row r="9" spans="1:12">
      <c r="A9" s="747" t="s">
        <v>1185</v>
      </c>
      <c r="B9" s="745"/>
      <c r="C9" s="745"/>
      <c r="D9" s="745"/>
    </row>
    <row r="10" spans="1:12">
      <c r="A10" s="745" t="s">
        <v>169</v>
      </c>
      <c r="B10" s="745"/>
      <c r="C10" s="745"/>
      <c r="D10" s="745"/>
    </row>
    <row r="11" spans="1:12">
      <c r="A11" s="751" t="s">
        <v>1186</v>
      </c>
      <c r="B11" s="752"/>
      <c r="C11" s="752"/>
      <c r="D11" s="752"/>
    </row>
    <row r="12" spans="1:12" ht="12.75" customHeight="1">
      <c r="A12" s="756" t="s">
        <v>1155</v>
      </c>
      <c r="B12" s="757"/>
      <c r="C12" s="757"/>
      <c r="D12" s="757"/>
    </row>
    <row r="13" spans="1:12" ht="13.8" thickBot="1"/>
    <row r="14" spans="1:12" ht="35.4" customHeight="1" thickBot="1">
      <c r="A14" s="135"/>
      <c r="B14" s="136" t="s">
        <v>1018</v>
      </c>
      <c r="C14" s="137" t="s">
        <v>1022</v>
      </c>
      <c r="D14" s="136" t="s">
        <v>1019</v>
      </c>
    </row>
    <row r="15" spans="1:12" ht="13.8" thickBot="1">
      <c r="A15" s="753"/>
      <c r="B15" s="754"/>
      <c r="C15" s="754"/>
      <c r="D15" s="755"/>
    </row>
    <row r="16" spans="1:12" ht="32.25" customHeight="1" thickBot="1">
      <c r="A16" s="135"/>
      <c r="B16" s="602" t="s">
        <v>838</v>
      </c>
      <c r="C16" s="676"/>
      <c r="D16" s="677"/>
    </row>
    <row r="17" spans="1:4" ht="32.25" customHeight="1" thickBot="1">
      <c r="A17" s="135"/>
      <c r="B17" s="345" t="s">
        <v>817</v>
      </c>
      <c r="C17" s="346"/>
      <c r="D17" s="345"/>
    </row>
    <row r="18" spans="1:4" ht="32.25" customHeight="1" thickBot="1">
      <c r="A18" s="135"/>
      <c r="B18" s="345" t="s">
        <v>818</v>
      </c>
      <c r="C18" s="346"/>
      <c r="D18" s="345"/>
    </row>
    <row r="19" spans="1:4" ht="32.25" customHeight="1" thickBot="1">
      <c r="A19" s="135"/>
      <c r="B19" s="345" t="s">
        <v>819</v>
      </c>
      <c r="C19" s="346"/>
      <c r="D19" s="345"/>
    </row>
    <row r="20" spans="1:4" ht="32.25" customHeight="1" thickBot="1">
      <c r="A20" s="135"/>
      <c r="B20" s="345" t="s">
        <v>820</v>
      </c>
      <c r="C20" s="346"/>
      <c r="D20" s="345"/>
    </row>
    <row r="21" spans="1:4" ht="32.25" customHeight="1" thickBot="1">
      <c r="A21" s="135"/>
      <c r="B21" s="345" t="s">
        <v>821</v>
      </c>
      <c r="C21" s="346"/>
      <c r="D21" s="345"/>
    </row>
    <row r="22" spans="1:4" ht="32.25" customHeight="1" thickBot="1">
      <c r="A22" s="135"/>
      <c r="B22" s="345" t="s">
        <v>822</v>
      </c>
      <c r="C22" s="346"/>
      <c r="D22" s="345"/>
    </row>
    <row r="23" spans="1:4" ht="32.25" customHeight="1" thickBot="1">
      <c r="A23" s="135"/>
      <c r="B23" s="345" t="s">
        <v>823</v>
      </c>
      <c r="C23" s="346"/>
      <c r="D23" s="345"/>
    </row>
    <row r="24" spans="1:4" ht="32.25" customHeight="1" thickBot="1">
      <c r="A24" s="135"/>
      <c r="B24" s="602" t="s">
        <v>824</v>
      </c>
      <c r="C24" s="346"/>
      <c r="D24" s="345"/>
    </row>
    <row r="25" spans="1:4" ht="32.25" customHeight="1" thickBot="1">
      <c r="A25" s="135"/>
      <c r="B25" s="345" t="s">
        <v>825</v>
      </c>
      <c r="C25" s="346"/>
      <c r="D25" s="345"/>
    </row>
    <row r="27" spans="1:4" ht="15.75" customHeight="1">
      <c r="A27" s="746"/>
      <c r="B27" s="746"/>
      <c r="C27" s="746"/>
      <c r="D27" s="746"/>
    </row>
    <row r="28" spans="1:4" ht="13.8" hidden="1">
      <c r="A28" s="750"/>
      <c r="B28" s="750"/>
      <c r="C28" s="750"/>
      <c r="D28" s="750"/>
    </row>
    <row r="29" spans="1:4" ht="13.8" hidden="1">
      <c r="A29" s="750"/>
      <c r="B29" s="750"/>
      <c r="C29" s="750"/>
      <c r="D29" s="750"/>
    </row>
    <row r="30" spans="1:4" ht="85.5" customHeight="1">
      <c r="B30" s="748" t="s">
        <v>1264</v>
      </c>
      <c r="C30" s="749"/>
      <c r="D30" s="749"/>
    </row>
  </sheetData>
  <sheetProtection password="C007" sheet="1" insertRows="0" deleteRows="0" selectLockedCells="1"/>
  <customSheetViews>
    <customSheetView guid="{5FD3B1AB-017C-414B-9DD8-B283259DE27C}" showGridLines="0" hiddenRows="1" showRuler="0">
      <selection activeCell="A27" sqref="A27:D27"/>
      <pageMargins left="0.5" right="0.53" top="1" bottom="1" header="0.49" footer="0.5"/>
      <pageSetup orientation="portrait" r:id="rId1"/>
      <headerFooter alignWithMargins="0"/>
    </customSheetView>
  </customSheetViews>
  <mergeCells count="13">
    <mergeCell ref="B30:D30"/>
    <mergeCell ref="A28:D28"/>
    <mergeCell ref="A29:D29"/>
    <mergeCell ref="A11:D11"/>
    <mergeCell ref="A15:D15"/>
    <mergeCell ref="A12:D12"/>
    <mergeCell ref="A10:D10"/>
    <mergeCell ref="A7:D7"/>
    <mergeCell ref="A27:D27"/>
    <mergeCell ref="A1:D1"/>
    <mergeCell ref="A2:D2"/>
    <mergeCell ref="A3:D3"/>
    <mergeCell ref="A9:D9"/>
  </mergeCells>
  <phoneticPr fontId="0" type="noConversion"/>
  <pageMargins left="0.5" right="0.53" top="1" bottom="1" header="0.49" footer="0.5"/>
  <pageSetup orientation="portrait" r:id="rId2"/>
  <headerFooter alignWithMargins="0"/>
</worksheet>
</file>

<file path=xl/worksheets/sheet8.xml><?xml version="1.0" encoding="utf-8"?>
<worksheet xmlns="http://schemas.openxmlformats.org/spreadsheetml/2006/main" xmlns:r="http://schemas.openxmlformats.org/officeDocument/2006/relationships">
  <sheetPr codeName="Sheet10"/>
  <dimension ref="A1:D23"/>
  <sheetViews>
    <sheetView showGridLines="0" workbookViewId="0">
      <selection activeCell="D11" sqref="D11"/>
    </sheetView>
  </sheetViews>
  <sheetFormatPr defaultRowHeight="13.2"/>
  <cols>
    <col min="1" max="1" width="3.44140625" customWidth="1"/>
    <col min="2" max="2" width="35.6640625" customWidth="1"/>
    <col min="3" max="3" width="11.88671875" customWidth="1"/>
    <col min="4" max="4" width="43.5546875" customWidth="1"/>
  </cols>
  <sheetData>
    <row r="1" spans="1:4">
      <c r="A1" s="705" t="s">
        <v>1016</v>
      </c>
      <c r="B1" s="705"/>
      <c r="C1" s="705"/>
      <c r="D1" s="705"/>
    </row>
    <row r="2" spans="1:4">
      <c r="A2" s="705" t="s">
        <v>1017</v>
      </c>
      <c r="B2" s="705"/>
      <c r="C2" s="705"/>
      <c r="D2" s="705"/>
    </row>
    <row r="3" spans="1:4">
      <c r="A3" s="705" t="str">
        <f>'FORM 1'!$B$50</f>
        <v>Calendar Year Ended December 31, 2013</v>
      </c>
      <c r="B3" s="705"/>
      <c r="C3" s="705"/>
      <c r="D3" s="705"/>
    </row>
    <row r="5" spans="1:4" ht="41.4" customHeight="1">
      <c r="A5" s="713" t="str">
        <f>'FORM 1'!A6:D6</f>
        <v>Name of Company:  &lt;INSERT YOUR COMPANY NAME HERE&gt;</v>
      </c>
      <c r="B5" s="713"/>
      <c r="C5" s="713"/>
      <c r="D5" s="713"/>
    </row>
    <row r="6" spans="1:4" ht="11.1" customHeight="1"/>
    <row r="7" spans="1:4" ht="76.2" customHeight="1">
      <c r="A7" s="748" t="s">
        <v>1187</v>
      </c>
      <c r="B7" s="749"/>
      <c r="C7" s="749"/>
      <c r="D7" s="749"/>
    </row>
    <row r="8" spans="1:4" ht="22.5" customHeight="1" thickBot="1"/>
    <row r="9" spans="1:4" ht="35.4" customHeight="1" thickBot="1">
      <c r="A9" s="135"/>
      <c r="B9" s="136" t="s">
        <v>1018</v>
      </c>
      <c r="C9" s="137" t="s">
        <v>1022</v>
      </c>
      <c r="D9" s="136" t="s">
        <v>1019</v>
      </c>
    </row>
    <row r="10" spans="1:4" ht="13.5" customHeight="1" thickBot="1">
      <c r="A10" s="753"/>
      <c r="B10" s="754"/>
      <c r="C10" s="754"/>
      <c r="D10" s="755"/>
    </row>
    <row r="11" spans="1:4" ht="33" customHeight="1" thickBot="1">
      <c r="A11" s="135"/>
      <c r="B11" s="602" t="s">
        <v>838</v>
      </c>
      <c r="C11" s="676"/>
      <c r="D11" s="678"/>
    </row>
    <row r="12" spans="1:4" ht="33" customHeight="1" thickBot="1">
      <c r="A12" s="135"/>
      <c r="B12" s="602" t="s">
        <v>817</v>
      </c>
      <c r="C12" s="676"/>
      <c r="D12" s="602"/>
    </row>
    <row r="13" spans="1:4" ht="33" customHeight="1" thickBot="1">
      <c r="A13" s="135"/>
      <c r="B13" s="602" t="s">
        <v>818</v>
      </c>
      <c r="C13" s="676"/>
      <c r="D13" s="602"/>
    </row>
    <row r="14" spans="1:4" ht="33" customHeight="1" thickBot="1">
      <c r="A14" s="135"/>
      <c r="B14" s="602" t="s">
        <v>819</v>
      </c>
      <c r="C14" s="676"/>
      <c r="D14" s="602"/>
    </row>
    <row r="15" spans="1:4" ht="33" customHeight="1" thickBot="1">
      <c r="A15" s="135"/>
      <c r="B15" s="602" t="s">
        <v>820</v>
      </c>
      <c r="C15" s="676"/>
      <c r="D15" s="602"/>
    </row>
    <row r="16" spans="1:4" ht="33" customHeight="1" thickBot="1">
      <c r="A16" s="135"/>
      <c r="B16" s="602" t="s">
        <v>821</v>
      </c>
      <c r="C16" s="676"/>
      <c r="D16" s="602"/>
    </row>
    <row r="17" spans="1:4" ht="33" customHeight="1" thickBot="1">
      <c r="A17" s="135"/>
      <c r="B17" s="602" t="s">
        <v>822</v>
      </c>
      <c r="C17" s="676"/>
      <c r="D17" s="602"/>
    </row>
    <row r="18" spans="1:4" ht="33" customHeight="1" thickBot="1">
      <c r="A18" s="135"/>
      <c r="B18" s="602" t="s">
        <v>823</v>
      </c>
      <c r="C18" s="676"/>
      <c r="D18" s="602"/>
    </row>
    <row r="19" spans="1:4" ht="33" customHeight="1" thickBot="1">
      <c r="A19" s="135"/>
      <c r="B19" s="602" t="s">
        <v>824</v>
      </c>
      <c r="C19" s="676"/>
      <c r="D19" s="602"/>
    </row>
    <row r="20" spans="1:4" ht="33" customHeight="1" thickBot="1">
      <c r="A20" s="135"/>
      <c r="B20" s="602" t="s">
        <v>825</v>
      </c>
      <c r="C20" s="676"/>
      <c r="D20" s="602"/>
    </row>
    <row r="23" spans="1:4" ht="42" customHeight="1">
      <c r="A23" s="758" t="s">
        <v>1265</v>
      </c>
      <c r="B23" s="759"/>
      <c r="C23" s="759"/>
      <c r="D23" s="759"/>
    </row>
  </sheetData>
  <sheetProtection password="C007" sheet="1" insertRows="0" deleteRows="0" selectLockedCells="1"/>
  <customSheetViews>
    <customSheetView guid="{5FD3B1AB-017C-414B-9DD8-B283259DE27C}" showGridLines="0" showRuler="0" topLeftCell="A16">
      <selection activeCell="C26" sqref="C26"/>
      <pageMargins left="1" right="1" top="1.2" bottom="1" header="0.5" footer="0.5"/>
      <pageSetup orientation="portrait" r:id="rId1"/>
      <headerFooter alignWithMargins="0"/>
    </customSheetView>
  </customSheetViews>
  <mergeCells count="7">
    <mergeCell ref="A1:D1"/>
    <mergeCell ref="A2:D2"/>
    <mergeCell ref="A3:D3"/>
    <mergeCell ref="A23:D23"/>
    <mergeCell ref="A5:D5"/>
    <mergeCell ref="A10:D10"/>
    <mergeCell ref="A7:D7"/>
  </mergeCells>
  <phoneticPr fontId="0" type="noConversion"/>
  <pageMargins left="0.56000000000000005" right="0.48" top="0.97" bottom="1" header="0.5" footer="0.5"/>
  <pageSetup orientation="portrait" r:id="rId2"/>
  <headerFooter alignWithMargins="0"/>
</worksheet>
</file>

<file path=xl/worksheets/sheet9.xml><?xml version="1.0" encoding="utf-8"?>
<worksheet xmlns="http://schemas.openxmlformats.org/spreadsheetml/2006/main" xmlns:r="http://schemas.openxmlformats.org/officeDocument/2006/relationships">
  <sheetPr codeName="Sheet11"/>
  <dimension ref="A1:F41"/>
  <sheetViews>
    <sheetView showGridLines="0" workbookViewId="0">
      <selection activeCell="C14" sqref="C14"/>
    </sheetView>
  </sheetViews>
  <sheetFormatPr defaultRowHeight="13.2"/>
  <cols>
    <col min="1" max="2" width="12.109375" customWidth="1"/>
    <col min="3" max="5" width="16.6640625" customWidth="1"/>
    <col min="6" max="6" width="18" customWidth="1"/>
  </cols>
  <sheetData>
    <row r="1" spans="1:6">
      <c r="A1" s="705" t="s">
        <v>984</v>
      </c>
      <c r="B1" s="705"/>
      <c r="C1" s="705"/>
      <c r="D1" s="705"/>
      <c r="E1" s="705"/>
      <c r="F1" s="705"/>
    </row>
    <row r="2" spans="1:6">
      <c r="A2" s="705" t="s">
        <v>985</v>
      </c>
      <c r="B2" s="705"/>
      <c r="C2" s="705"/>
      <c r="D2" s="705"/>
      <c r="E2" s="705"/>
      <c r="F2" s="705"/>
    </row>
    <row r="3" spans="1:6">
      <c r="A3" s="705" t="str">
        <f>'FORM 1'!$B$50</f>
        <v>Calendar Year Ended December 31, 2013</v>
      </c>
      <c r="B3" s="705"/>
      <c r="C3" s="705"/>
      <c r="D3" s="705"/>
      <c r="E3" s="705"/>
      <c r="F3" s="705"/>
    </row>
    <row r="4" spans="1:6">
      <c r="A4" s="111"/>
      <c r="B4" s="111"/>
      <c r="C4" s="111"/>
      <c r="D4" s="111"/>
      <c r="E4" s="111"/>
      <c r="F4" s="111"/>
    </row>
    <row r="5" spans="1:6" ht="36.75" customHeight="1">
      <c r="A5" s="713" t="str">
        <f>'FORM 1'!A6:D6</f>
        <v>Name of Company:  &lt;INSERT YOUR COMPANY NAME HERE&gt;</v>
      </c>
      <c r="B5" s="713"/>
      <c r="C5" s="713"/>
      <c r="D5" s="713"/>
      <c r="E5" s="713"/>
      <c r="F5" s="713"/>
    </row>
    <row r="6" spans="1:6" ht="13.8" thickBot="1"/>
    <row r="7" spans="1:6">
      <c r="A7" s="112"/>
      <c r="B7" s="113"/>
      <c r="C7" s="114"/>
      <c r="D7" s="114"/>
      <c r="E7" s="114"/>
      <c r="F7" s="115" t="s">
        <v>986</v>
      </c>
    </row>
    <row r="8" spans="1:6">
      <c r="A8" s="116"/>
      <c r="B8" s="70"/>
      <c r="C8" s="117"/>
      <c r="D8" s="117"/>
      <c r="E8" s="117"/>
      <c r="F8" s="118" t="s">
        <v>987</v>
      </c>
    </row>
    <row r="9" spans="1:6">
      <c r="A9" s="116"/>
      <c r="B9" s="70"/>
      <c r="C9" s="117"/>
      <c r="D9" s="117"/>
      <c r="E9" s="117"/>
      <c r="F9" s="118" t="s">
        <v>988</v>
      </c>
    </row>
    <row r="10" spans="1:6">
      <c r="A10" s="762" t="s">
        <v>989</v>
      </c>
      <c r="B10" s="763"/>
      <c r="C10" s="117" t="s">
        <v>967</v>
      </c>
      <c r="D10" s="117" t="s">
        <v>990</v>
      </c>
      <c r="E10" s="117" t="s">
        <v>968</v>
      </c>
      <c r="F10" s="118" t="s">
        <v>991</v>
      </c>
    </row>
    <row r="11" spans="1:6">
      <c r="A11" s="764" t="s">
        <v>992</v>
      </c>
      <c r="B11" s="765"/>
      <c r="C11" s="117" t="s">
        <v>993</v>
      </c>
      <c r="D11" s="119" t="s">
        <v>994</v>
      </c>
      <c r="E11" s="120" t="s">
        <v>992</v>
      </c>
      <c r="F11" s="121" t="s">
        <v>995</v>
      </c>
    </row>
    <row r="12" spans="1:6">
      <c r="A12" s="122" t="s">
        <v>996</v>
      </c>
      <c r="B12" s="107" t="s">
        <v>997</v>
      </c>
      <c r="C12" s="123"/>
      <c r="D12" s="123"/>
      <c r="E12" s="123"/>
      <c r="F12" s="124"/>
    </row>
    <row r="13" spans="1:6">
      <c r="A13" s="125" t="s">
        <v>998</v>
      </c>
      <c r="B13" s="19" t="s">
        <v>998</v>
      </c>
      <c r="C13" s="126"/>
      <c r="D13" s="126"/>
      <c r="E13" s="126"/>
      <c r="F13" s="127"/>
    </row>
    <row r="14" spans="1:6" ht="17.100000000000001" customHeight="1">
      <c r="A14" s="128"/>
      <c r="B14" s="129" t="s">
        <v>999</v>
      </c>
      <c r="C14" s="347"/>
      <c r="D14" s="348"/>
      <c r="E14" s="348"/>
      <c r="F14" s="349"/>
    </row>
    <row r="15" spans="1:6" ht="17.100000000000001" customHeight="1">
      <c r="A15" s="131" t="s">
        <v>999</v>
      </c>
      <c r="B15" s="132" t="s">
        <v>1000</v>
      </c>
      <c r="C15" s="348"/>
      <c r="D15" s="348" t="s">
        <v>786</v>
      </c>
      <c r="E15" s="348"/>
      <c r="F15" s="349"/>
    </row>
    <row r="16" spans="1:6" ht="17.100000000000001" customHeight="1">
      <c r="A16" s="131" t="s">
        <v>1000</v>
      </c>
      <c r="B16" s="132" t="s">
        <v>1001</v>
      </c>
      <c r="C16" s="348"/>
      <c r="D16" s="348"/>
      <c r="E16" s="348"/>
      <c r="F16" s="349"/>
    </row>
    <row r="17" spans="1:6" ht="17.100000000000001" customHeight="1">
      <c r="A17" s="131" t="s">
        <v>1001</v>
      </c>
      <c r="B17" s="132" t="s">
        <v>1002</v>
      </c>
      <c r="C17" s="348"/>
      <c r="D17" s="348"/>
      <c r="E17" s="348"/>
      <c r="F17" s="349"/>
    </row>
    <row r="18" spans="1:6" ht="17.100000000000001" customHeight="1">
      <c r="A18" s="131" t="s">
        <v>1002</v>
      </c>
      <c r="B18" s="132" t="s">
        <v>1003</v>
      </c>
      <c r="C18" s="348"/>
      <c r="D18" s="348"/>
      <c r="E18" s="348"/>
      <c r="F18" s="349"/>
    </row>
    <row r="19" spans="1:6" ht="17.100000000000001" customHeight="1">
      <c r="A19" s="131" t="s">
        <v>1003</v>
      </c>
      <c r="B19" s="132" t="s">
        <v>1004</v>
      </c>
      <c r="C19" s="348"/>
      <c r="D19" s="348"/>
      <c r="E19" s="348"/>
      <c r="F19" s="349"/>
    </row>
    <row r="20" spans="1:6" ht="17.100000000000001" customHeight="1">
      <c r="A20" s="131" t="s">
        <v>1004</v>
      </c>
      <c r="B20" s="132" t="s">
        <v>1005</v>
      </c>
      <c r="C20" s="348"/>
      <c r="D20" s="348"/>
      <c r="E20" s="348"/>
      <c r="F20" s="349"/>
    </row>
    <row r="21" spans="1:6" ht="17.100000000000001" customHeight="1">
      <c r="A21" s="131" t="s">
        <v>1005</v>
      </c>
      <c r="B21" s="132" t="s">
        <v>1006</v>
      </c>
      <c r="C21" s="348"/>
      <c r="D21" s="348"/>
      <c r="E21" s="348"/>
      <c r="F21" s="349"/>
    </row>
    <row r="22" spans="1:6" ht="17.100000000000001" customHeight="1">
      <c r="A22" s="131" t="s">
        <v>1006</v>
      </c>
      <c r="B22" s="132" t="s">
        <v>1007</v>
      </c>
      <c r="C22" s="348"/>
      <c r="D22" s="348"/>
      <c r="E22" s="348"/>
      <c r="F22" s="349"/>
    </row>
    <row r="23" spans="1:6" ht="17.100000000000001" customHeight="1">
      <c r="A23" s="131" t="s">
        <v>1007</v>
      </c>
      <c r="B23" s="132" t="s">
        <v>1008</v>
      </c>
      <c r="C23" s="348"/>
      <c r="D23" s="348"/>
      <c r="E23" s="348"/>
      <c r="F23" s="349"/>
    </row>
    <row r="24" spans="1:6" ht="17.100000000000001" customHeight="1">
      <c r="A24" s="131" t="s">
        <v>1008</v>
      </c>
      <c r="B24" s="132" t="s">
        <v>1009</v>
      </c>
      <c r="C24" s="348"/>
      <c r="D24" s="348"/>
      <c r="E24" s="348"/>
      <c r="F24" s="349"/>
    </row>
    <row r="25" spans="1:6" ht="17.100000000000001" customHeight="1">
      <c r="A25" s="131" t="s">
        <v>1009</v>
      </c>
      <c r="B25" s="132" t="s">
        <v>1010</v>
      </c>
      <c r="C25" s="348"/>
      <c r="D25" s="348"/>
      <c r="E25" s="348"/>
      <c r="F25" s="349"/>
    </row>
    <row r="26" spans="1:6" ht="17.100000000000001" customHeight="1">
      <c r="A26" s="131" t="s">
        <v>1010</v>
      </c>
      <c r="B26" s="132" t="s">
        <v>1011</v>
      </c>
      <c r="C26" s="348"/>
      <c r="D26" s="348"/>
      <c r="E26" s="348"/>
      <c r="F26" s="349"/>
    </row>
    <row r="27" spans="1:6" ht="17.100000000000001" customHeight="1">
      <c r="A27" s="131" t="s">
        <v>1011</v>
      </c>
      <c r="B27" s="132" t="s">
        <v>1012</v>
      </c>
      <c r="C27" s="348"/>
      <c r="D27" s="348"/>
      <c r="E27" s="348"/>
      <c r="F27" s="349"/>
    </row>
    <row r="28" spans="1:6" ht="17.100000000000001" customHeight="1">
      <c r="A28" s="131" t="s">
        <v>1012</v>
      </c>
      <c r="B28" s="132" t="s">
        <v>1013</v>
      </c>
      <c r="C28" s="348"/>
      <c r="D28" s="348"/>
      <c r="E28" s="348"/>
      <c r="F28" s="349"/>
    </row>
    <row r="29" spans="1:6" ht="17.100000000000001" customHeight="1">
      <c r="A29" s="131">
        <v>400</v>
      </c>
      <c r="B29" s="132">
        <v>500</v>
      </c>
      <c r="C29" s="348"/>
      <c r="D29" s="348"/>
      <c r="E29" s="348"/>
      <c r="F29" s="349"/>
    </row>
    <row r="30" spans="1:6" ht="17.100000000000001" customHeight="1">
      <c r="A30" s="131">
        <v>500</v>
      </c>
      <c r="B30" s="132">
        <v>1000</v>
      </c>
      <c r="C30" s="348"/>
      <c r="D30" s="348"/>
      <c r="E30" s="348"/>
      <c r="F30" s="349"/>
    </row>
    <row r="31" spans="1:6" ht="17.100000000000001" customHeight="1">
      <c r="A31" s="131">
        <v>1000</v>
      </c>
      <c r="B31" s="132">
        <v>2000</v>
      </c>
      <c r="C31" s="348"/>
      <c r="D31" s="348"/>
      <c r="E31" s="348"/>
      <c r="F31" s="349"/>
    </row>
    <row r="32" spans="1:6" ht="17.100000000000001" customHeight="1">
      <c r="A32" s="131">
        <v>2000</v>
      </c>
      <c r="B32" s="132">
        <v>3000</v>
      </c>
      <c r="C32" s="348"/>
      <c r="D32" s="348"/>
      <c r="E32" s="348"/>
      <c r="F32" s="349"/>
    </row>
    <row r="33" spans="1:6" ht="17.100000000000001" customHeight="1">
      <c r="A33" s="131">
        <v>3000</v>
      </c>
      <c r="B33" s="132">
        <v>4000</v>
      </c>
      <c r="C33" s="348"/>
      <c r="D33" s="348"/>
      <c r="E33" s="348"/>
      <c r="F33" s="349"/>
    </row>
    <row r="34" spans="1:6" ht="17.100000000000001" customHeight="1">
      <c r="A34" s="131">
        <v>4000</v>
      </c>
      <c r="B34" s="132">
        <v>5000</v>
      </c>
      <c r="C34" s="348"/>
      <c r="D34" s="348"/>
      <c r="E34" s="348"/>
      <c r="F34" s="349"/>
    </row>
    <row r="35" spans="1:6" ht="17.100000000000001" customHeight="1">
      <c r="A35" s="131">
        <v>5000</v>
      </c>
      <c r="B35" s="132">
        <v>15000</v>
      </c>
      <c r="C35" s="348"/>
      <c r="D35" s="348"/>
      <c r="E35" s="348"/>
      <c r="F35" s="349"/>
    </row>
    <row r="36" spans="1:6" ht="17.100000000000001" customHeight="1">
      <c r="A36" s="131">
        <v>15000</v>
      </c>
      <c r="B36" s="132">
        <v>25000</v>
      </c>
      <c r="C36" s="348"/>
      <c r="D36" s="348"/>
      <c r="E36" s="348"/>
      <c r="F36" s="349"/>
    </row>
    <row r="37" spans="1:6" ht="17.100000000000001" customHeight="1">
      <c r="A37" s="131">
        <v>25000</v>
      </c>
      <c r="B37" s="132">
        <v>50000</v>
      </c>
      <c r="C37" s="603"/>
      <c r="D37" s="348"/>
      <c r="E37" s="348"/>
      <c r="F37" s="349"/>
    </row>
    <row r="38" spans="1:6" ht="17.100000000000001" customHeight="1">
      <c r="A38" s="131">
        <v>50000</v>
      </c>
      <c r="B38" s="132">
        <v>75000</v>
      </c>
      <c r="C38" s="348"/>
      <c r="D38" s="348"/>
      <c r="E38" s="348"/>
      <c r="F38" s="349"/>
    </row>
    <row r="39" spans="1:6" ht="17.100000000000001" customHeight="1">
      <c r="A39" s="131">
        <v>75000</v>
      </c>
      <c r="B39" s="132">
        <v>100000</v>
      </c>
      <c r="C39" s="348"/>
      <c r="D39" s="348"/>
      <c r="E39" s="348"/>
      <c r="F39" s="349"/>
    </row>
    <row r="40" spans="1:6" ht="17.100000000000001" customHeight="1">
      <c r="A40" s="766" t="s">
        <v>1014</v>
      </c>
      <c r="B40" s="767"/>
      <c r="C40" s="348"/>
      <c r="D40" s="348"/>
      <c r="E40" s="348"/>
      <c r="F40" s="349"/>
    </row>
    <row r="41" spans="1:6" ht="17.100000000000001" customHeight="1" thickBot="1">
      <c r="A41" s="760" t="s">
        <v>1015</v>
      </c>
      <c r="B41" s="761"/>
      <c r="C41" s="133">
        <f>SUM(C14:C40)</f>
        <v>0</v>
      </c>
      <c r="D41" s="133">
        <f>SUM(D14:D40)</f>
        <v>0</v>
      </c>
      <c r="E41" s="133">
        <f>SUM(E14:E40)</f>
        <v>0</v>
      </c>
      <c r="F41" s="134">
        <f>SUM(F14:F40)</f>
        <v>0</v>
      </c>
    </row>
  </sheetData>
  <sheetProtection password="C007" sheet="1" selectLockedCells="1"/>
  <customSheetViews>
    <customSheetView guid="{5FD3B1AB-017C-414B-9DD8-B283259DE27C}" showGridLines="0" showRuler="0" topLeftCell="A37">
      <selection activeCell="C16" sqref="C16"/>
      <pageMargins left="0.73" right="0.5" top="0.51" bottom="0.66" header="0.5" footer="0.5"/>
      <pageSetup orientation="portrait" r:id="rId1"/>
      <headerFooter alignWithMargins="0"/>
    </customSheetView>
  </customSheetViews>
  <mergeCells count="8">
    <mergeCell ref="A1:F1"/>
    <mergeCell ref="A2:F2"/>
    <mergeCell ref="A3:F3"/>
    <mergeCell ref="A41:B41"/>
    <mergeCell ref="A10:B10"/>
    <mergeCell ref="A11:B11"/>
    <mergeCell ref="A40:B40"/>
    <mergeCell ref="A5:F5"/>
  </mergeCells>
  <phoneticPr fontId="0" type="noConversion"/>
  <pageMargins left="0.73" right="0.5" top="0.51" bottom="0.66" header="0.5" footer="0.5"/>
  <pageSetup orientation="portrait" r:id="rId2"/>
  <headerFooter alignWithMargins="0"/>
  <ignoredErrors>
    <ignoredError sqref="E11 B15:B28 B14 A15:A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FORM 1</vt:lpstr>
      <vt:lpstr>FORM 2</vt:lpstr>
      <vt:lpstr>FORM 3</vt:lpstr>
      <vt:lpstr>FORM 4</vt:lpstr>
      <vt:lpstr>FORM 5-rev. 5-2010</vt:lpstr>
      <vt:lpstr>FORM 6-rev.5-2010</vt:lpstr>
      <vt:lpstr>FORM 7</vt:lpstr>
      <vt:lpstr>FORM 8</vt:lpstr>
      <vt:lpstr>FORM 9</vt:lpstr>
      <vt:lpstr>FORM 10</vt:lpstr>
      <vt:lpstr>FORM 11</vt:lpstr>
      <vt:lpstr>FORM 12</vt:lpstr>
      <vt:lpstr>County Codes</vt:lpstr>
      <vt:lpstr>SCHED S-1</vt:lpstr>
      <vt:lpstr>SCHED S-2</vt:lpstr>
      <vt:lpstr>SCHED S-3</vt:lpstr>
      <vt:lpstr>SCHED S-4</vt:lpstr>
      <vt:lpstr>SCHED S-5</vt:lpstr>
      <vt:lpstr>SCHED S-6</vt:lpstr>
      <vt:lpstr>ALTA-INC</vt:lpstr>
      <vt:lpstr>ALTA-Balance</vt:lpstr>
      <vt:lpstr>Agg Form A-D.O.</vt:lpstr>
      <vt:lpstr>Agg Form A-Affiliated</vt:lpstr>
      <vt:lpstr>ERRORS</vt:lpstr>
      <vt:lpstr>Codes</vt:lpstr>
      <vt:lpstr>Counties</vt:lpstr>
      <vt:lpstr>COUNTY_CODE_NAMES</vt:lpstr>
      <vt:lpstr>Cty_Name</vt:lpstr>
      <vt:lpstr>End</vt:lpstr>
      <vt:lpstr>'Agg Form A-Affiliated'!Print_Area</vt:lpstr>
      <vt:lpstr>'Agg Form A-D.O.'!Print_Area</vt:lpstr>
      <vt:lpstr>'ALTA-Balance'!Print_Area</vt:lpstr>
      <vt:lpstr>'ALTA-INC'!Print_Area</vt:lpstr>
      <vt:lpstr>ERRORS!Print_Area</vt:lpstr>
      <vt:lpstr>'FORM 1'!Print_Area</vt:lpstr>
      <vt:lpstr>'FORM 11'!Print_Area</vt:lpstr>
      <vt:lpstr>'FORM 12'!Print_Area</vt:lpstr>
      <vt:lpstr>'FORM 2'!Print_Area</vt:lpstr>
      <vt:lpstr>'FORM 3'!Print_Area</vt:lpstr>
      <vt:lpstr>'FORM 4'!Print_Area</vt:lpstr>
      <vt:lpstr>'FORM 7'!Print_Area</vt:lpstr>
      <vt:lpstr>'FORM 8'!Print_Area</vt:lpstr>
      <vt:lpstr>'FORM 9'!Print_Area</vt:lpstr>
      <vt:lpstr>'SCHED S-1'!Print_Area</vt:lpstr>
      <vt:lpstr>'SCHED S-2'!Print_Area</vt:lpstr>
      <vt:lpstr>'SCHED S-3'!Print_Area</vt:lpstr>
      <vt:lpstr>'SCHED S-4'!Print_Area</vt:lpstr>
      <vt:lpstr>'SCHED S-5'!Print_Area</vt:lpstr>
      <vt:lpstr>'SCHED S-6'!Print_Area</vt:lpstr>
      <vt:lpstr>'County Codes'!Print_Titles</vt:lpstr>
      <vt:lpstr>'FORM 10'!Print_Titles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 Flores</dc:creator>
  <cp:lastModifiedBy> </cp:lastModifiedBy>
  <cp:lastPrinted>2014-02-26T15:00:13Z</cp:lastPrinted>
  <dcterms:created xsi:type="dcterms:W3CDTF">1998-04-08T14:42:33Z</dcterms:created>
  <dcterms:modified xsi:type="dcterms:W3CDTF">2014-05-06T18:15:14Z</dcterms:modified>
</cp:coreProperties>
</file>